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lancasterca-my.sharepoint.com/personal/jalvarez_cityoflancasterca_org/Documents/Documents/Citywide Fees 2024/"/>
    </mc:Choice>
  </mc:AlternateContent>
  <xr:revisionPtr revIDLastSave="11" documentId="8_{587BCEAB-8B39-43E2-858A-4B5B56C6A226}" xr6:coauthVersionLast="47" xr6:coauthVersionMax="47" xr10:uidLastSave="{28C517D1-7108-4D3B-83DA-62F4403C7D1B}"/>
  <bookViews>
    <workbookView xWindow="-110" yWindow="-110" windowWidth="38620" windowHeight="21220" activeTab="2" xr2:uid="{42CA39E8-3265-4F07-B12A-20309EE5EAB4}"/>
  </bookViews>
  <sheets>
    <sheet name="Citywide Fees 2024" sheetId="1" r:id="rId1"/>
    <sheet name="Public Saftey- Veh Code" sheetId="5" r:id="rId2"/>
    <sheet name="Building &amp; Saftey- New Con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1" i="4" l="1"/>
  <c r="V170" i="4"/>
  <c r="V169" i="4"/>
  <c r="V168" i="4"/>
  <c r="V167" i="4"/>
  <c r="V166" i="4"/>
  <c r="V165" i="4"/>
  <c r="V142" i="4"/>
  <c r="V141" i="4"/>
  <c r="V133" i="4"/>
  <c r="V131" i="4"/>
  <c r="V130" i="4"/>
  <c r="V129" i="4"/>
  <c r="V126" i="4"/>
  <c r="V125" i="4"/>
  <c r="V122" i="4"/>
  <c r="V121" i="4"/>
  <c r="V115" i="4"/>
  <c r="V114" i="4"/>
  <c r="V113" i="4"/>
  <c r="V109" i="4"/>
  <c r="V102" i="4"/>
  <c r="V101" i="4"/>
  <c r="V96" i="4"/>
  <c r="V95" i="4"/>
  <c r="V94" i="4"/>
  <c r="V93" i="4"/>
  <c r="V92" i="4"/>
  <c r="V91" i="4"/>
  <c r="V90" i="4"/>
  <c r="V89" i="4"/>
  <c r="V86" i="4"/>
  <c r="V82" i="4"/>
  <c r="V81" i="4"/>
  <c r="V78" i="4"/>
  <c r="V62" i="4"/>
  <c r="V61" i="4"/>
  <c r="V58" i="4"/>
  <c r="V55" i="4"/>
  <c r="V54" i="4"/>
  <c r="V53" i="4"/>
  <c r="V49" i="4"/>
  <c r="V45" i="4"/>
  <c r="V36" i="4"/>
  <c r="V35" i="4"/>
  <c r="V34" i="4"/>
  <c r="V33" i="4"/>
  <c r="V29" i="4"/>
  <c r="V23" i="4"/>
  <c r="V22" i="4"/>
  <c r="V21" i="4"/>
  <c r="U176" i="4"/>
  <c r="U175" i="4"/>
  <c r="U167" i="4"/>
  <c r="U166" i="4"/>
  <c r="U165" i="4"/>
  <c r="U145" i="4"/>
  <c r="U140" i="4"/>
  <c r="U133" i="4"/>
  <c r="U132" i="4"/>
  <c r="U131" i="4"/>
  <c r="U130" i="4"/>
  <c r="U129" i="4"/>
  <c r="U122" i="4"/>
  <c r="U119" i="4"/>
  <c r="U118" i="4"/>
  <c r="U117" i="4"/>
  <c r="U116" i="4"/>
  <c r="U114" i="4"/>
  <c r="U112" i="4"/>
  <c r="U111" i="4"/>
  <c r="U95" i="4"/>
  <c r="U94" i="4"/>
  <c r="U93" i="4"/>
  <c r="U92" i="4"/>
  <c r="U91" i="4"/>
  <c r="U90" i="4"/>
  <c r="U89" i="4"/>
  <c r="U83" i="4"/>
  <c r="U82" i="4"/>
  <c r="U74" i="4"/>
  <c r="U73" i="4"/>
  <c r="U72" i="4"/>
  <c r="U71" i="4"/>
  <c r="U70" i="4"/>
  <c r="U69" i="4"/>
  <c r="U65" i="4"/>
  <c r="U59" i="4"/>
  <c r="U58" i="4"/>
  <c r="U52" i="4"/>
  <c r="U51" i="4"/>
  <c r="U50" i="4"/>
  <c r="U49" i="4"/>
  <c r="U45" i="4"/>
  <c r="U43" i="4"/>
  <c r="U39" i="4"/>
  <c r="U37" i="4"/>
  <c r="U35" i="4"/>
  <c r="U34" i="4"/>
  <c r="U33" i="4"/>
  <c r="U30" i="4"/>
  <c r="U29" i="4"/>
  <c r="U19" i="4"/>
  <c r="U18" i="4"/>
  <c r="U17" i="4"/>
  <c r="U16" i="4"/>
  <c r="U15" i="4"/>
  <c r="T177" i="4"/>
  <c r="T176" i="4"/>
  <c r="T166" i="4"/>
  <c r="T165" i="4"/>
  <c r="T164" i="4"/>
  <c r="T143" i="4"/>
  <c r="T138" i="4"/>
  <c r="T137" i="4"/>
  <c r="T136" i="4"/>
  <c r="T135" i="4"/>
  <c r="T134" i="4"/>
  <c r="T133" i="4"/>
  <c r="T132" i="4"/>
  <c r="T129" i="4"/>
  <c r="T119" i="4"/>
  <c r="T115" i="4"/>
  <c r="T114" i="4"/>
  <c r="T113" i="4"/>
  <c r="T112" i="4"/>
  <c r="T111" i="4"/>
  <c r="T110" i="4"/>
  <c r="T109" i="4"/>
  <c r="T92" i="4"/>
  <c r="T91" i="4"/>
  <c r="T90" i="4"/>
  <c r="T89" i="4"/>
  <c r="T81" i="4"/>
  <c r="T80" i="4"/>
  <c r="T79" i="4"/>
  <c r="T78" i="4"/>
  <c r="T77" i="4"/>
  <c r="T76" i="4"/>
  <c r="T75" i="4"/>
  <c r="T72" i="4"/>
  <c r="T71" i="4"/>
  <c r="T70" i="4"/>
  <c r="T69" i="4"/>
  <c r="T56" i="4"/>
  <c r="T55" i="4"/>
  <c r="T54" i="4"/>
  <c r="T53" i="4"/>
  <c r="T52" i="4"/>
  <c r="T51" i="4"/>
  <c r="T49" i="4"/>
  <c r="T43" i="4"/>
  <c r="T39" i="4"/>
  <c r="T38" i="4"/>
  <c r="T34" i="4"/>
  <c r="T33" i="4"/>
  <c r="T32" i="4"/>
  <c r="T31" i="4"/>
  <c r="T30" i="4"/>
  <c r="T29" i="4"/>
  <c r="T20" i="4"/>
  <c r="T17" i="4"/>
  <c r="T16" i="4"/>
  <c r="T15" i="4"/>
  <c r="S173" i="4"/>
  <c r="S172" i="4"/>
  <c r="S170" i="4"/>
  <c r="S169" i="4"/>
  <c r="S168" i="4"/>
  <c r="S167" i="4"/>
  <c r="S166" i="4"/>
  <c r="S142" i="4"/>
  <c r="S139" i="4"/>
  <c r="S136" i="4"/>
  <c r="S134" i="4"/>
  <c r="S133" i="4"/>
  <c r="S132" i="4"/>
  <c r="S131" i="4"/>
  <c r="S130" i="4"/>
  <c r="S129" i="4"/>
  <c r="S117" i="4"/>
  <c r="S116" i="4"/>
  <c r="S115" i="4"/>
  <c r="S114" i="4"/>
  <c r="S113" i="4"/>
  <c r="S112" i="4"/>
  <c r="S111" i="4"/>
  <c r="S110" i="4"/>
  <c r="S109" i="4"/>
  <c r="S102" i="4"/>
  <c r="S101" i="4"/>
  <c r="S98" i="4"/>
  <c r="S97" i="4"/>
  <c r="S96" i="4"/>
  <c r="S91" i="4"/>
  <c r="S90" i="4"/>
  <c r="S89" i="4"/>
  <c r="S81" i="4"/>
  <c r="S78" i="4"/>
  <c r="S77" i="4"/>
  <c r="S76" i="4"/>
  <c r="S75" i="4"/>
  <c r="S74" i="4"/>
  <c r="S70" i="4"/>
  <c r="S69" i="4"/>
  <c r="S58" i="4"/>
  <c r="S57" i="4"/>
  <c r="S56" i="4"/>
  <c r="S55" i="4"/>
  <c r="S54" i="4"/>
  <c r="S53" i="4"/>
  <c r="S52" i="4"/>
  <c r="S51" i="4"/>
  <c r="S50" i="4"/>
  <c r="S49" i="4"/>
  <c r="S37" i="4"/>
  <c r="S36" i="4"/>
  <c r="S35" i="4"/>
  <c r="S34" i="4"/>
  <c r="S32" i="4"/>
  <c r="S31" i="4"/>
  <c r="S30" i="4"/>
  <c r="S29" i="4"/>
  <c r="S16" i="4"/>
  <c r="S15" i="4"/>
  <c r="V177" i="4"/>
  <c r="X176" i="4"/>
  <c r="V174" i="4"/>
  <c r="X173" i="4"/>
  <c r="X167" i="4"/>
  <c r="X152" i="4"/>
  <c r="X151" i="4"/>
  <c r="X150" i="4"/>
  <c r="T148" i="4"/>
  <c r="T147" i="4"/>
  <c r="V146" i="4"/>
  <c r="V145" i="4"/>
  <c r="V144" i="4"/>
  <c r="V143" i="4"/>
  <c r="X142" i="4"/>
  <c r="X141" i="4"/>
  <c r="X140" i="4"/>
  <c r="X139" i="4"/>
  <c r="V120" i="4"/>
  <c r="X119" i="4"/>
  <c r="V118" i="4"/>
  <c r="V117" i="4"/>
  <c r="X116" i="4"/>
  <c r="V112" i="4"/>
  <c r="V111" i="4"/>
  <c r="T108" i="4"/>
  <c r="T107" i="4"/>
  <c r="X104" i="4"/>
  <c r="X103" i="4"/>
  <c r="V98" i="4"/>
  <c r="T95" i="4"/>
  <c r="T94" i="4"/>
  <c r="T93" i="4"/>
  <c r="X88" i="4"/>
  <c r="T87" i="4"/>
  <c r="X85" i="4"/>
  <c r="T84" i="4"/>
  <c r="T68" i="4"/>
  <c r="T67" i="4"/>
  <c r="X66" i="4"/>
  <c r="X65" i="4"/>
  <c r="T60" i="4"/>
  <c r="T59" i="4"/>
  <c r="X53" i="4"/>
  <c r="X52" i="4"/>
  <c r="X51" i="4"/>
  <c r="X50" i="4"/>
  <c r="V46" i="4"/>
  <c r="T44" i="4"/>
  <c r="X31" i="4"/>
  <c r="X30" i="4"/>
  <c r="V25" i="4"/>
  <c r="T24" i="4"/>
  <c r="X21" i="4"/>
  <c r="T19" i="4"/>
  <c r="X18" i="4"/>
  <c r="X17" i="4"/>
  <c r="X15" i="4"/>
  <c r="W181" i="4"/>
  <c r="U180" i="4"/>
  <c r="U179" i="4"/>
  <c r="W178" i="4"/>
  <c r="W177" i="4"/>
  <c r="W176" i="4"/>
  <c r="W170" i="4"/>
  <c r="W164" i="4"/>
  <c r="W157" i="4"/>
  <c r="W156" i="4"/>
  <c r="W155" i="4"/>
  <c r="W154" i="4"/>
  <c r="S148" i="4"/>
  <c r="W143" i="4"/>
  <c r="W137" i="4"/>
  <c r="W135" i="4"/>
  <c r="U127" i="4"/>
  <c r="S126" i="4"/>
  <c r="S123" i="4"/>
  <c r="W122" i="4"/>
  <c r="W121" i="4"/>
  <c r="S108" i="4"/>
  <c r="S107" i="4"/>
  <c r="U106" i="4"/>
  <c r="S105" i="4"/>
  <c r="S103" i="4"/>
  <c r="S99" i="4"/>
  <c r="U98" i="4"/>
  <c r="W86" i="4"/>
  <c r="W85" i="4"/>
  <c r="W80" i="4"/>
  <c r="U79" i="4"/>
  <c r="W74" i="4"/>
  <c r="W73" i="4"/>
  <c r="W72" i="4"/>
  <c r="W71" i="4"/>
  <c r="W70" i="4"/>
  <c r="W68" i="4"/>
  <c r="W64" i="4"/>
  <c r="W63" i="4"/>
  <c r="W62" i="4"/>
  <c r="S61" i="4"/>
  <c r="U60" i="4"/>
  <c r="S59" i="4"/>
  <c r="U57" i="4"/>
  <c r="W56" i="4"/>
  <c r="W55" i="4"/>
  <c r="W45" i="4"/>
  <c r="W44" i="4"/>
  <c r="U40" i="4"/>
  <c r="U38" i="4"/>
  <c r="U36" i="4"/>
  <c r="W33" i="4"/>
  <c r="W26" i="4"/>
  <c r="U21" i="4"/>
  <c r="U20" i="4"/>
  <c r="W9" i="4"/>
  <c r="S9" i="4"/>
  <c r="W14" i="4"/>
  <c r="W13" i="4"/>
  <c r="W12" i="4"/>
  <c r="W10" i="4"/>
  <c r="V11" i="4"/>
  <c r="V9" i="4"/>
  <c r="T13" i="4"/>
  <c r="T9" i="4"/>
  <c r="S10" i="4"/>
  <c r="V10" i="4"/>
  <c r="W11" i="4"/>
  <c r="U10" i="4"/>
  <c r="Q90" i="5"/>
  <c r="Q89" i="5"/>
  <c r="Q88" i="5"/>
  <c r="Q87" i="5"/>
  <c r="Q86" i="5"/>
  <c r="Q84" i="5"/>
  <c r="Q82" i="5"/>
  <c r="Q81" i="5"/>
  <c r="Q79" i="5"/>
  <c r="Q77" i="5"/>
  <c r="Q76" i="5"/>
  <c r="Q74" i="5"/>
  <c r="Q72" i="5"/>
  <c r="Q69" i="5"/>
  <c r="Q66" i="5"/>
  <c r="Q65" i="5"/>
  <c r="Q64" i="5"/>
  <c r="Q62" i="5"/>
  <c r="Q61" i="5"/>
  <c r="Q60" i="5"/>
  <c r="Q59" i="5"/>
  <c r="Q57" i="5"/>
  <c r="Q53" i="5"/>
  <c r="Q29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5" i="5"/>
  <c r="X10" i="4"/>
  <c r="X11" i="4"/>
  <c r="X12" i="4"/>
  <c r="X13" i="4"/>
  <c r="X14" i="4"/>
  <c r="X16" i="4"/>
  <c r="X19" i="4"/>
  <c r="X20" i="4"/>
  <c r="X22" i="4"/>
  <c r="X23" i="4"/>
  <c r="X26" i="4"/>
  <c r="X27" i="4"/>
  <c r="X28" i="4"/>
  <c r="X29" i="4"/>
  <c r="X34" i="4"/>
  <c r="X35" i="4"/>
  <c r="X36" i="4"/>
  <c r="X37" i="4"/>
  <c r="X40" i="4"/>
  <c r="X41" i="4"/>
  <c r="X42" i="4"/>
  <c r="X43" i="4"/>
  <c r="X44" i="4"/>
  <c r="X45" i="4"/>
  <c r="X46" i="4"/>
  <c r="X47" i="4"/>
  <c r="X48" i="4"/>
  <c r="X49" i="4"/>
  <c r="X54" i="4"/>
  <c r="X55" i="4"/>
  <c r="X56" i="4"/>
  <c r="X57" i="4"/>
  <c r="X58" i="4"/>
  <c r="X59" i="4"/>
  <c r="X60" i="4"/>
  <c r="X61" i="4"/>
  <c r="X62" i="4"/>
  <c r="X63" i="4"/>
  <c r="X64" i="4"/>
  <c r="X72" i="4"/>
  <c r="X73" i="4"/>
  <c r="X74" i="4"/>
  <c r="X75" i="4"/>
  <c r="X76" i="4"/>
  <c r="X77" i="4"/>
  <c r="X78" i="4"/>
  <c r="X79" i="4"/>
  <c r="X80" i="4"/>
  <c r="X81" i="4"/>
  <c r="X82" i="4"/>
  <c r="X83" i="4"/>
  <c r="X87" i="4"/>
  <c r="X91" i="4"/>
  <c r="X92" i="4"/>
  <c r="X94" i="4"/>
  <c r="X95" i="4"/>
  <c r="X96" i="4"/>
  <c r="X97" i="4"/>
  <c r="X98" i="4"/>
  <c r="X99" i="4"/>
  <c r="X100" i="4"/>
  <c r="X101" i="4"/>
  <c r="X102" i="4"/>
  <c r="X105" i="4"/>
  <c r="X106" i="4"/>
  <c r="X110" i="4"/>
  <c r="X111" i="4"/>
  <c r="X112" i="4"/>
  <c r="X113" i="4"/>
  <c r="X114" i="4"/>
  <c r="X115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43" i="4"/>
  <c r="X149" i="4"/>
  <c r="X153" i="4"/>
  <c r="X154" i="4"/>
  <c r="X155" i="4"/>
  <c r="X156" i="4"/>
  <c r="X157" i="4"/>
  <c r="X158" i="4"/>
  <c r="X164" i="4"/>
  <c r="X165" i="4"/>
  <c r="X166" i="4"/>
  <c r="X171" i="4"/>
  <c r="X172" i="4"/>
  <c r="X174" i="4"/>
  <c r="X175" i="4"/>
  <c r="X178" i="4"/>
  <c r="X179" i="4"/>
  <c r="X180" i="4"/>
  <c r="X181" i="4"/>
  <c r="W15" i="4"/>
  <c r="W16" i="4"/>
  <c r="W17" i="4"/>
  <c r="W18" i="4"/>
  <c r="W19" i="4"/>
  <c r="W20" i="4"/>
  <c r="W21" i="4"/>
  <c r="W22" i="4"/>
  <c r="W23" i="4"/>
  <c r="W24" i="4"/>
  <c r="W25" i="4"/>
  <c r="W27" i="4"/>
  <c r="W28" i="4"/>
  <c r="W29" i="4"/>
  <c r="W30" i="4"/>
  <c r="W31" i="4"/>
  <c r="W32" i="4"/>
  <c r="W34" i="4"/>
  <c r="W35" i="4"/>
  <c r="W36" i="4"/>
  <c r="W37" i="4"/>
  <c r="W38" i="4"/>
  <c r="W39" i="4"/>
  <c r="W40" i="4"/>
  <c r="W41" i="4"/>
  <c r="W42" i="4"/>
  <c r="W43" i="4"/>
  <c r="W46" i="4"/>
  <c r="W47" i="4"/>
  <c r="W48" i="4"/>
  <c r="W49" i="4"/>
  <c r="W52" i="4"/>
  <c r="W53" i="4"/>
  <c r="W54" i="4"/>
  <c r="W58" i="4"/>
  <c r="W59" i="4"/>
  <c r="W61" i="4"/>
  <c r="W65" i="4"/>
  <c r="W66" i="4"/>
  <c r="W67" i="4"/>
  <c r="W69" i="4"/>
  <c r="W75" i="4"/>
  <c r="W76" i="4"/>
  <c r="W77" i="4"/>
  <c r="W78" i="4"/>
  <c r="W79" i="4"/>
  <c r="W81" i="4"/>
  <c r="W82" i="4"/>
  <c r="W83" i="4"/>
  <c r="W84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4" i="4"/>
  <c r="W111" i="4"/>
  <c r="W112" i="4"/>
  <c r="W113" i="4"/>
  <c r="W114" i="4"/>
  <c r="W116" i="4"/>
  <c r="W118" i="4"/>
  <c r="W119" i="4"/>
  <c r="W120" i="4"/>
  <c r="W123" i="4"/>
  <c r="W124" i="4"/>
  <c r="W125" i="4"/>
  <c r="W127" i="4"/>
  <c r="W128" i="4"/>
  <c r="W129" i="4"/>
  <c r="W130" i="4"/>
  <c r="W131" i="4"/>
  <c r="W132" i="4"/>
  <c r="W133" i="4"/>
  <c r="W134" i="4"/>
  <c r="W136" i="4"/>
  <c r="W138" i="4"/>
  <c r="W139" i="4"/>
  <c r="W140" i="4"/>
  <c r="W141" i="4"/>
  <c r="W142" i="4"/>
  <c r="W149" i="4"/>
  <c r="W150" i="4"/>
  <c r="W151" i="4"/>
  <c r="W152" i="4"/>
  <c r="W153" i="4"/>
  <c r="W158" i="4"/>
  <c r="W166" i="4"/>
  <c r="W167" i="4"/>
  <c r="W168" i="4"/>
  <c r="W169" i="4"/>
  <c r="W171" i="4"/>
  <c r="W172" i="4"/>
  <c r="W173" i="4"/>
  <c r="W174" i="4"/>
  <c r="W175" i="4"/>
  <c r="W179" i="4"/>
  <c r="W180" i="4"/>
  <c r="V12" i="4"/>
  <c r="V13" i="4"/>
  <c r="V14" i="4"/>
  <c r="V15" i="4"/>
  <c r="V16" i="4"/>
  <c r="V17" i="4"/>
  <c r="V18" i="4"/>
  <c r="V19" i="4"/>
  <c r="V20" i="4"/>
  <c r="V24" i="4"/>
  <c r="V26" i="4"/>
  <c r="V27" i="4"/>
  <c r="V28" i="4"/>
  <c r="V37" i="4"/>
  <c r="V38" i="4"/>
  <c r="V39" i="4"/>
  <c r="V40" i="4"/>
  <c r="V41" i="4"/>
  <c r="V42" i="4"/>
  <c r="V43" i="4"/>
  <c r="V44" i="4"/>
  <c r="V47" i="4"/>
  <c r="V48" i="4"/>
  <c r="V56" i="4"/>
  <c r="V57" i="4"/>
  <c r="V59" i="4"/>
  <c r="V60" i="4"/>
  <c r="V63" i="4"/>
  <c r="V64" i="4"/>
  <c r="V73" i="4"/>
  <c r="V74" i="4"/>
  <c r="V75" i="4"/>
  <c r="V76" i="4"/>
  <c r="V77" i="4"/>
  <c r="V79" i="4"/>
  <c r="V80" i="4"/>
  <c r="V83" i="4"/>
  <c r="V85" i="4"/>
  <c r="V97" i="4"/>
  <c r="V99" i="4"/>
  <c r="V100" i="4"/>
  <c r="V103" i="4"/>
  <c r="V104" i="4"/>
  <c r="V105" i="4"/>
  <c r="V106" i="4"/>
  <c r="V110" i="4"/>
  <c r="V119" i="4"/>
  <c r="V123" i="4"/>
  <c r="V124" i="4"/>
  <c r="V127" i="4"/>
  <c r="V128" i="4"/>
  <c r="V134" i="4"/>
  <c r="V135" i="4"/>
  <c r="V136" i="4"/>
  <c r="V137" i="4"/>
  <c r="V138" i="4"/>
  <c r="V148" i="4"/>
  <c r="V172" i="4"/>
  <c r="V175" i="4"/>
  <c r="V176" i="4"/>
  <c r="V178" i="4"/>
  <c r="V179" i="4"/>
  <c r="V180" i="4"/>
  <c r="V181" i="4"/>
  <c r="U12" i="4"/>
  <c r="U13" i="4"/>
  <c r="U14" i="4"/>
  <c r="U22" i="4"/>
  <c r="U23" i="4"/>
  <c r="U24" i="4"/>
  <c r="U25" i="4"/>
  <c r="U26" i="4"/>
  <c r="U27" i="4"/>
  <c r="U28" i="4"/>
  <c r="U31" i="4"/>
  <c r="U32" i="4"/>
  <c r="U41" i="4"/>
  <c r="U42" i="4"/>
  <c r="U46" i="4"/>
  <c r="U47" i="4"/>
  <c r="U48" i="4"/>
  <c r="U53" i="4"/>
  <c r="U54" i="4"/>
  <c r="U55" i="4"/>
  <c r="U56" i="4"/>
  <c r="U61" i="4"/>
  <c r="U64" i="4"/>
  <c r="U66" i="4"/>
  <c r="U67" i="4"/>
  <c r="U68" i="4"/>
  <c r="U75" i="4"/>
  <c r="U76" i="4"/>
  <c r="U77" i="4"/>
  <c r="U78" i="4"/>
  <c r="U80" i="4"/>
  <c r="U81" i="4"/>
  <c r="U84" i="4"/>
  <c r="U86" i="4"/>
  <c r="U87" i="4"/>
  <c r="U88" i="4"/>
  <c r="U96" i="4"/>
  <c r="U97" i="4"/>
  <c r="U99" i="4"/>
  <c r="U100" i="4"/>
  <c r="U101" i="4"/>
  <c r="U102" i="4"/>
  <c r="U104" i="4"/>
  <c r="U120" i="4"/>
  <c r="U123" i="4"/>
  <c r="U124" i="4"/>
  <c r="U125" i="4"/>
  <c r="U128" i="4"/>
  <c r="U134" i="4"/>
  <c r="U136" i="4"/>
  <c r="U138" i="4"/>
  <c r="U139" i="4"/>
  <c r="U141" i="4"/>
  <c r="U142" i="4"/>
  <c r="U144" i="4"/>
  <c r="U146" i="4"/>
  <c r="U147" i="4"/>
  <c r="U168" i="4"/>
  <c r="U169" i="4"/>
  <c r="U170" i="4"/>
  <c r="U171" i="4"/>
  <c r="U172" i="4"/>
  <c r="U173" i="4"/>
  <c r="U174" i="4"/>
  <c r="U177" i="4"/>
  <c r="U178" i="4"/>
  <c r="U9" i="4"/>
  <c r="T10" i="4"/>
  <c r="T11" i="4"/>
  <c r="T12" i="4"/>
  <c r="T14" i="4"/>
  <c r="T21" i="4"/>
  <c r="T22" i="4"/>
  <c r="T23" i="4"/>
  <c r="T26" i="4"/>
  <c r="T27" i="4"/>
  <c r="T28" i="4"/>
  <c r="T35" i="4"/>
  <c r="T36" i="4"/>
  <c r="T37" i="4"/>
  <c r="T40" i="4"/>
  <c r="T41" i="4"/>
  <c r="T42" i="4"/>
  <c r="T46" i="4"/>
  <c r="T47" i="4"/>
  <c r="T48" i="4"/>
  <c r="T57" i="4"/>
  <c r="T58" i="4"/>
  <c r="T61" i="4"/>
  <c r="T62" i="4"/>
  <c r="T63" i="4"/>
  <c r="T64" i="4"/>
  <c r="T73" i="4"/>
  <c r="T74" i="4"/>
  <c r="T82" i="4"/>
  <c r="T83" i="4"/>
  <c r="T96" i="4"/>
  <c r="T97" i="4"/>
  <c r="T98" i="4"/>
  <c r="T99" i="4"/>
  <c r="T100" i="4"/>
  <c r="T101" i="4"/>
  <c r="T102" i="4"/>
  <c r="T103" i="4"/>
  <c r="T104" i="4"/>
  <c r="T105" i="4"/>
  <c r="T106" i="4"/>
  <c r="T121" i="4"/>
  <c r="T122" i="4"/>
  <c r="T123" i="4"/>
  <c r="T124" i="4"/>
  <c r="T125" i="4"/>
  <c r="T126" i="4"/>
  <c r="T127" i="4"/>
  <c r="T128" i="4"/>
  <c r="T130" i="4"/>
  <c r="T131" i="4"/>
  <c r="T144" i="4"/>
  <c r="T145" i="4"/>
  <c r="T146" i="4"/>
  <c r="T167" i="4"/>
  <c r="T170" i="4"/>
  <c r="T171" i="4"/>
  <c r="T172" i="4"/>
  <c r="T175" i="4"/>
  <c r="T178" i="4"/>
  <c r="T179" i="4"/>
  <c r="T180" i="4"/>
  <c r="T181" i="4"/>
  <c r="S17" i="4"/>
  <c r="S18" i="4"/>
  <c r="S19" i="4"/>
  <c r="S20" i="4"/>
  <c r="S21" i="4"/>
  <c r="S22" i="4"/>
  <c r="S23" i="4"/>
  <c r="S24" i="4"/>
  <c r="S25" i="4"/>
  <c r="S27" i="4"/>
  <c r="S28" i="4"/>
  <c r="S38" i="4"/>
  <c r="S39" i="4"/>
  <c r="S40" i="4"/>
  <c r="S41" i="4"/>
  <c r="S42" i="4"/>
  <c r="S43" i="4"/>
  <c r="S44" i="4"/>
  <c r="S45" i="4"/>
  <c r="S46" i="4"/>
  <c r="S47" i="4"/>
  <c r="S48" i="4"/>
  <c r="S63" i="4"/>
  <c r="S64" i="4"/>
  <c r="S65" i="4"/>
  <c r="S66" i="4"/>
  <c r="S67" i="4"/>
  <c r="S68" i="4"/>
  <c r="S71" i="4"/>
  <c r="S72" i="4"/>
  <c r="S73" i="4"/>
  <c r="S80" i="4"/>
  <c r="S82" i="4"/>
  <c r="S83" i="4"/>
  <c r="S84" i="4"/>
  <c r="S85" i="4"/>
  <c r="S86" i="4"/>
  <c r="S87" i="4"/>
  <c r="S88" i="4"/>
  <c r="S92" i="4"/>
  <c r="S93" i="4"/>
  <c r="S94" i="4"/>
  <c r="S95" i="4"/>
  <c r="S100" i="4"/>
  <c r="S104" i="4"/>
  <c r="S106" i="4"/>
  <c r="S118" i="4"/>
  <c r="S119" i="4"/>
  <c r="S120" i="4"/>
  <c r="S122" i="4"/>
  <c r="S124" i="4"/>
  <c r="S125" i="4"/>
  <c r="S127" i="4"/>
  <c r="S128" i="4"/>
  <c r="S138" i="4"/>
  <c r="S140" i="4"/>
  <c r="S141" i="4"/>
  <c r="S144" i="4"/>
  <c r="S145" i="4"/>
  <c r="S146" i="4"/>
  <c r="S147" i="4"/>
  <c r="S171" i="4"/>
  <c r="S174" i="4"/>
  <c r="S175" i="4"/>
  <c r="S177" i="4"/>
  <c r="S178" i="4"/>
  <c r="S179" i="4"/>
  <c r="S180" i="4"/>
  <c r="S11" i="4"/>
  <c r="S12" i="4"/>
  <c r="S13" i="4"/>
  <c r="S14" i="4"/>
  <c r="V164" i="4" l="1"/>
  <c r="T174" i="4"/>
  <c r="T173" i="4"/>
  <c r="T169" i="4"/>
  <c r="X177" i="4"/>
  <c r="T168" i="4"/>
  <c r="X170" i="4"/>
  <c r="V173" i="4"/>
  <c r="X169" i="4"/>
  <c r="X168" i="4"/>
  <c r="V140" i="4"/>
  <c r="V139" i="4"/>
  <c r="T142" i="4"/>
  <c r="T141" i="4"/>
  <c r="T140" i="4"/>
  <c r="T139" i="4"/>
  <c r="V132" i="4"/>
  <c r="V147" i="4"/>
  <c r="X118" i="4"/>
  <c r="T120" i="4"/>
  <c r="X117" i="4"/>
  <c r="T116" i="4"/>
  <c r="V116" i="4"/>
  <c r="T118" i="4"/>
  <c r="T117" i="4"/>
  <c r="V108" i="4"/>
  <c r="V107" i="4"/>
  <c r="X109" i="4"/>
  <c r="X108" i="4"/>
  <c r="X107" i="4"/>
  <c r="X86" i="4"/>
  <c r="V88" i="4"/>
  <c r="T86" i="4"/>
  <c r="V87" i="4"/>
  <c r="T88" i="4"/>
  <c r="X89" i="4"/>
  <c r="X93" i="4"/>
  <c r="X90" i="4"/>
  <c r="T85" i="4"/>
  <c r="X69" i="4"/>
  <c r="X71" i="4"/>
  <c r="V72" i="4"/>
  <c r="X70" i="4"/>
  <c r="V71" i="4"/>
  <c r="V70" i="4"/>
  <c r="X68" i="4"/>
  <c r="V69" i="4"/>
  <c r="X67" i="4"/>
  <c r="V68" i="4"/>
  <c r="V67" i="4"/>
  <c r="X84" i="4"/>
  <c r="V84" i="4"/>
  <c r="T50" i="4"/>
  <c r="V52" i="4"/>
  <c r="V51" i="4"/>
  <c r="T66" i="4"/>
  <c r="V50" i="4"/>
  <c r="T65" i="4"/>
  <c r="V66" i="4"/>
  <c r="V65" i="4"/>
  <c r="X39" i="4"/>
  <c r="T45" i="4"/>
  <c r="X38" i="4"/>
  <c r="V32" i="4"/>
  <c r="V31" i="4"/>
  <c r="V30" i="4"/>
  <c r="X33" i="4"/>
  <c r="X32" i="4"/>
  <c r="X25" i="4"/>
  <c r="X24" i="4"/>
  <c r="T18" i="4"/>
  <c r="T25" i="4"/>
  <c r="U164" i="4"/>
  <c r="S181" i="4"/>
  <c r="S164" i="4"/>
  <c r="U181" i="4"/>
  <c r="S165" i="4"/>
  <c r="W165" i="4"/>
  <c r="S176" i="4"/>
  <c r="U148" i="4"/>
  <c r="S143" i="4"/>
  <c r="U143" i="4"/>
  <c r="U137" i="4"/>
  <c r="U135" i="4"/>
  <c r="S137" i="4"/>
  <c r="S135" i="4"/>
  <c r="U126" i="4"/>
  <c r="W126" i="4"/>
  <c r="U121" i="4"/>
  <c r="S121" i="4"/>
  <c r="W117" i="4"/>
  <c r="U115" i="4"/>
  <c r="U113" i="4"/>
  <c r="W115" i="4"/>
  <c r="W110" i="4"/>
  <c r="U110" i="4"/>
  <c r="W109" i="4"/>
  <c r="U109" i="4"/>
  <c r="W108" i="4"/>
  <c r="U108" i="4"/>
  <c r="W107" i="4"/>
  <c r="U107" i="4"/>
  <c r="W106" i="4"/>
  <c r="U105" i="4"/>
  <c r="W105" i="4"/>
  <c r="U103" i="4"/>
  <c r="W103" i="4"/>
  <c r="U85" i="4"/>
  <c r="S79" i="4"/>
  <c r="S62" i="4"/>
  <c r="U63" i="4"/>
  <c r="U62" i="4"/>
  <c r="W60" i="4"/>
  <c r="W57" i="4"/>
  <c r="S60" i="4"/>
  <c r="W51" i="4"/>
  <c r="W50" i="4"/>
  <c r="U44" i="4"/>
  <c r="S33" i="4"/>
  <c r="S26" i="4"/>
  <c r="X9" i="4"/>
  <c r="U11" i="4"/>
  <c r="I94" i="5"/>
  <c r="I93" i="5"/>
  <c r="H93" i="5"/>
  <c r="G93" i="5"/>
  <c r="F93" i="5"/>
  <c r="I92" i="5"/>
  <c r="H92" i="5"/>
  <c r="G92" i="5"/>
  <c r="F92" i="5"/>
</calcChain>
</file>

<file path=xl/sharedStrings.xml><?xml version="1.0" encoding="utf-8"?>
<sst xmlns="http://schemas.openxmlformats.org/spreadsheetml/2006/main" count="1918" uniqueCount="1512">
  <si>
    <t>ORDER OF FEE SCHEDULE</t>
  </si>
  <si>
    <t xml:space="preserve">I – Miscellaneous </t>
  </si>
  <si>
    <t>Section 1: Citywide Charges &amp; Other Misc. Fees</t>
  </si>
  <si>
    <t>Section 2: City Clerk Fees</t>
  </si>
  <si>
    <t>Section 3: Filming Fees</t>
  </si>
  <si>
    <t>Section 4: Business License/Permit Type Fees</t>
  </si>
  <si>
    <t>Section 5: Cannabis License Fees</t>
  </si>
  <si>
    <t>Section 1: Planning Fees</t>
  </si>
  <si>
    <t>Section 2: Engineering Fees</t>
  </si>
  <si>
    <t>Section 3: Development Impact Fees</t>
  </si>
  <si>
    <t xml:space="preserve">Section 4: Environmental Mgmt. Recycled Water Rates &amp; Charges </t>
  </si>
  <si>
    <t>Section 5: Building &amp; Safety - Mechanical, Electrical, and Plumbing Permit Fees</t>
  </si>
  <si>
    <t>Section 6: Building &amp; Safety - Miscellaneous Permit Fees</t>
  </si>
  <si>
    <t xml:space="preserve">III - Community Services &amp; Parks </t>
  </si>
  <si>
    <t xml:space="preserve">Section 1: Park &amp; Special Use Facility Fees </t>
  </si>
  <si>
    <t xml:space="preserve">Section 2: Recreation &amp; Community Service Program Fees </t>
  </si>
  <si>
    <t>IV –  Public Safety</t>
  </si>
  <si>
    <t xml:space="preserve">Section 1: Miscellaneous Law Enforcement Fees </t>
  </si>
  <si>
    <t>Section 2: Youth Offense Court Fees</t>
  </si>
  <si>
    <t>Section 3: Code Enforcement</t>
  </si>
  <si>
    <t>V – Bail &amp; Fine Schedule</t>
  </si>
  <si>
    <t>Section 1:  City &amp; County Ordinance Violations</t>
  </si>
  <si>
    <t>RETURNED CHECK PROCESSING</t>
  </si>
  <si>
    <t>ASSESSMENT DISTRICT FORMATION</t>
  </si>
  <si>
    <t>Deposit determined by staff with charges at the fully allocated hourly rates for all personnel involved plus any outside costs.</t>
  </si>
  <si>
    <t>PARADE/SPECIAL EVENT ENCROACH PERMIT</t>
  </si>
  <si>
    <t xml:space="preserve">Commercial  </t>
  </si>
  <si>
    <t>TIER 1: Block party, sidewalk event, or similar</t>
  </si>
  <si>
    <t>TIER 2: Small street closure</t>
  </si>
  <si>
    <t>TIER 3: Medium street closure</t>
  </si>
  <si>
    <t>TIER 4: Large street closure</t>
  </si>
  <si>
    <t>Non-Profit</t>
  </si>
  <si>
    <t>ELECTRIC VEHICLE CHARGING STATION RATES</t>
  </si>
  <si>
    <t>Access/Implementation Fees</t>
  </si>
  <si>
    <t xml:space="preserve">  Increment 1</t>
  </si>
  <si>
    <t xml:space="preserve">  Increment 2</t>
  </si>
  <si>
    <t>N/A</t>
  </si>
  <si>
    <t>Energy Fee</t>
  </si>
  <si>
    <t>Station Fee</t>
  </si>
  <si>
    <t>First 4 hours free</t>
  </si>
  <si>
    <t>SHOPPING CART RETRIEVAL &amp; STORAGE FEES</t>
  </si>
  <si>
    <t>City Staff Retrieval</t>
  </si>
  <si>
    <t>Cartrac Retrieval</t>
  </si>
  <si>
    <t>$5 per cart</t>
  </si>
  <si>
    <t>Daily Yard Storage Fee (Fees charged after 3 business days)</t>
  </si>
  <si>
    <t>$8 per cart/per day</t>
  </si>
  <si>
    <t>ANIMAL LICENSE FEES (COLLECTED BY LA COUNTY ANIMAL CONTROL)</t>
  </si>
  <si>
    <t xml:space="preserve">   Unaltered Dog</t>
  </si>
  <si>
    <t xml:space="preserve">   Altered Dog</t>
  </si>
  <si>
    <t xml:space="preserve">   Senior Altered Dog</t>
  </si>
  <si>
    <t xml:space="preserve">   Unaltered Cat</t>
  </si>
  <si>
    <t xml:space="preserve">   Altered Cat</t>
  </si>
  <si>
    <t xml:space="preserve">   Penalty</t>
  </si>
  <si>
    <t xml:space="preserve">Same as License Fee </t>
  </si>
  <si>
    <t>AGENDA/MINUTE MAILING SERVICE</t>
  </si>
  <si>
    <t>ELECTRONIC FILE COPY</t>
  </si>
  <si>
    <t>DOCUMENT REPRODUCTION</t>
  </si>
  <si>
    <t>DOCUMENT CERTIFICATION</t>
  </si>
  <si>
    <t>APPEAL TO CITY COUNCIL - NON-PLANNING</t>
  </si>
  <si>
    <t>CANDIDATE PROCESSING</t>
  </si>
  <si>
    <t>INITIATIVE PETITION PROCESSING</t>
  </si>
  <si>
    <t>PASSPORT EXECUTION FEE</t>
  </si>
  <si>
    <t>PASSPORT PHOTO FEE</t>
  </si>
  <si>
    <t>$11 for 2 photos</t>
  </si>
  <si>
    <t>FILMING ENCROACHMENT PERMIT</t>
  </si>
  <si>
    <t>1 calendar day</t>
  </si>
  <si>
    <t>Charge the fully allocated hourly rates for all personnel involved plus any outside costs.</t>
  </si>
  <si>
    <t>HOME OCCUPATION PERMIT</t>
  </si>
  <si>
    <t>BASIC BUSINESS LICENSE FEE</t>
  </si>
  <si>
    <t>NEW BUSINESS LICENSE APPLICATION</t>
  </si>
  <si>
    <t xml:space="preserve">     Temporary Vendor</t>
  </si>
  <si>
    <t xml:space="preserve">     Duplicate Business License</t>
  </si>
  <si>
    <t xml:space="preserve">     Business License Location Change</t>
  </si>
  <si>
    <t>Municipal Code requires new license</t>
  </si>
  <si>
    <t xml:space="preserve">     New Branch Location Business License</t>
  </si>
  <si>
    <t xml:space="preserve">     Commercial Salon Rental Space License</t>
  </si>
  <si>
    <t xml:space="preserve">     Background Check (for applicable business types)</t>
  </si>
  <si>
    <t>BUSINESS LICENSE RENEWAL PROCESSING</t>
  </si>
  <si>
    <t>RENTAL HOUSING BUSINESS LICENSE</t>
  </si>
  <si>
    <t xml:space="preserve">     New</t>
  </si>
  <si>
    <t xml:space="preserve">     Renewal</t>
  </si>
  <si>
    <t>$31 per license</t>
  </si>
  <si>
    <t xml:space="preserve">     Add units to an existing license</t>
  </si>
  <si>
    <t>AB 1513 - RESIDENTIAL PROPERTY: POSSESSION BY DECLARATION</t>
  </si>
  <si>
    <t>TAXI/TOW TRUCK BUSINESS PERMIT</t>
  </si>
  <si>
    <t xml:space="preserve">     Taxi</t>
  </si>
  <si>
    <t xml:space="preserve">       New</t>
  </si>
  <si>
    <t xml:space="preserve">       Renewal</t>
  </si>
  <si>
    <t xml:space="preserve">     Tow Truck</t>
  </si>
  <si>
    <t>TAXI/TOW TRUCK DRIVER PERMIT</t>
  </si>
  <si>
    <t>NEW PAWN SHOP/2ND HAND DEALER PMT</t>
  </si>
  <si>
    <t>MASSAGE BUSINESS PERMIT</t>
  </si>
  <si>
    <t>MASSAGE TECHNICIAN PERMIT</t>
  </si>
  <si>
    <t>MASSAGE TECHNICIAN CHANGE OF LOCATION</t>
  </si>
  <si>
    <t>NEW TOBACCO RETAILER PERMIT</t>
  </si>
  <si>
    <t>GROUP HOME BUSINESS LICENSE PERMIT</t>
  </si>
  <si>
    <t>GROUP HOME INSPECTION</t>
  </si>
  <si>
    <t>PEDDLER/SOLICITOR PERMIT</t>
  </si>
  <si>
    <t>BINGO PERMIT</t>
  </si>
  <si>
    <t xml:space="preserve">     Annual Application</t>
  </si>
  <si>
    <t>FORTUNE TELLER PERMIT</t>
  </si>
  <si>
    <t>COMMERCIAL PARKING PERMIT</t>
  </si>
  <si>
    <t>$30 per year</t>
  </si>
  <si>
    <t xml:space="preserve">CANNABIS LICENSE </t>
  </si>
  <si>
    <t>Primary License Application Fee</t>
  </si>
  <si>
    <t>Tenant License Application Fee</t>
  </si>
  <si>
    <t xml:space="preserve">Cannabis Employee License Fee </t>
  </si>
  <si>
    <t xml:space="preserve">LICENSE RENEWAL </t>
  </si>
  <si>
    <t xml:space="preserve">Primary License Renewal </t>
  </si>
  <si>
    <t>Tenant License Renwal</t>
  </si>
  <si>
    <t>Cannabis Employee License Renewal</t>
  </si>
  <si>
    <t/>
  </si>
  <si>
    <t>DIRECTOR'S REVIEW - A</t>
  </si>
  <si>
    <t>DIRECTOR'S REVIEW - B</t>
  </si>
  <si>
    <t>DIRECTOR'S REVIEW - C</t>
  </si>
  <si>
    <t>DIRECTOR'S REVIEW - D</t>
  </si>
  <si>
    <t>DIRECTOR'S REVIEW - E</t>
  </si>
  <si>
    <t>DIRECTOR'S REVIEW - F</t>
  </si>
  <si>
    <t>DIRECTOR'S REVIEW - G</t>
  </si>
  <si>
    <t>SITE PLAN REVIEW</t>
  </si>
  <si>
    <t>SITE PLAN REVIEW MODIFICATION REQ.</t>
  </si>
  <si>
    <t>CONDITIONAL USE PERMIT</t>
  </si>
  <si>
    <t>CUP AMENDMENT</t>
  </si>
  <si>
    <t>CUP EXTENSION</t>
  </si>
  <si>
    <t>TIME EXTENSION REVIEW</t>
  </si>
  <si>
    <t xml:space="preserve">     Staff Level/SPR/DR</t>
  </si>
  <si>
    <t xml:space="preserve">     Tentative Map</t>
  </si>
  <si>
    <t>PRELIMINARY PROJECT REVIEW</t>
  </si>
  <si>
    <t xml:space="preserve">     Subsequent Review</t>
  </si>
  <si>
    <t>TENT. ADMIN. PARCEL MAP REVIEW</t>
  </si>
  <si>
    <t>TENTATIVE PARCEL MAP</t>
  </si>
  <si>
    <t>TENTATIVE TRACT MAP</t>
  </si>
  <si>
    <t>CONDO CONVERSION REVIEW</t>
  </si>
  <si>
    <t>AMENDMENT TO APPROVED TENT MAP</t>
  </si>
  <si>
    <t>MINOR REVISION TO APPROVED TENT MAP</t>
  </si>
  <si>
    <t>LOT LINE ADJUSTMENT - PLANNING</t>
  </si>
  <si>
    <t>VARIANCE REVIEW</t>
  </si>
  <si>
    <t xml:space="preserve">     Per application - when submitted with another application</t>
  </si>
  <si>
    <t>ZONE CHANGE - STAND ALONE</t>
  </si>
  <si>
    <t>GENERAL PLAN AMENDMENT/ZONE CHANGE</t>
  </si>
  <si>
    <t>SPECIFIC PLAN REVIEW</t>
  </si>
  <si>
    <t>SPECIFIC PLAN AMENDMENT</t>
  </si>
  <si>
    <t>ANNEXATION REVIEW</t>
  </si>
  <si>
    <t>Deposit determined by staff with charges at the fully allocated hourly rates for all personnel involved plus any outside costs or filing fees.</t>
  </si>
  <si>
    <t>DEVELOPMENT AGREEMENT</t>
  </si>
  <si>
    <t>ENVIRONMENTAL IMPACT REPORT REVIEW</t>
  </si>
  <si>
    <t>LANDSCAPE &amp; IRRIGATION PLAN REVIEW</t>
  </si>
  <si>
    <t>SIGN PROGRAM REVIEW</t>
  </si>
  <si>
    <t>PLANNING SIGN REVIEW</t>
  </si>
  <si>
    <t>TEMPORARY SIGN PERMIT</t>
  </si>
  <si>
    <t>ZONING LETTER</t>
  </si>
  <si>
    <t>APPEAL TO PLANNING COMMISSION</t>
  </si>
  <si>
    <t>APPEAL TO ARCHITECT DESIGN COMM (NEW)</t>
  </si>
  <si>
    <t>APPEAL TO CITY COUNCIL - PLANNING</t>
  </si>
  <si>
    <t>RENOTICE FOR NEW PUBLIC HEARING</t>
  </si>
  <si>
    <t>FINAL MAP CHECK</t>
  </si>
  <si>
    <t xml:space="preserve">     1-4 lots</t>
  </si>
  <si>
    <t xml:space="preserve">     5-25 lots</t>
  </si>
  <si>
    <t xml:space="preserve">     26-100 lots</t>
  </si>
  <si>
    <t xml:space="preserve">     101-150 lots</t>
  </si>
  <si>
    <t xml:space="preserve">     150+ lots</t>
  </si>
  <si>
    <t>MONUMENTATION</t>
  </si>
  <si>
    <t xml:space="preserve">     1-4</t>
  </si>
  <si>
    <t xml:space="preserve">     5-100</t>
  </si>
  <si>
    <t xml:space="preserve">     101+</t>
  </si>
  <si>
    <t>Charge all personnel involved at the fully allocated hourly rates plus any outside costs</t>
  </si>
  <si>
    <t>REAL PROP LEGAL DESCR REVIEW/RECORD</t>
  </si>
  <si>
    <t>CERTIFICATE OF COMPLIANCE</t>
  </si>
  <si>
    <t>CONDITIONAL CERT. OF COMPLIANCE</t>
  </si>
  <si>
    <t>CONDEMNATION PROCESSING</t>
  </si>
  <si>
    <t>LOT LINE ADJUSTMENT - ENGINEERING</t>
  </si>
  <si>
    <t xml:space="preserve">     1-2 starting lots</t>
  </si>
  <si>
    <t xml:space="preserve">     3-4 starting lots</t>
  </si>
  <si>
    <t>RESIDENTIAL TRACT GRADING PLAN CHECKING</t>
  </si>
  <si>
    <t>PRECISE GRADING PLAN</t>
  </si>
  <si>
    <t>NON-TRACT GRADING PLAN CHECK (NEW)</t>
  </si>
  <si>
    <t>PUBLIC IMPROVEMENT PLAN CHECKING</t>
  </si>
  <si>
    <t xml:space="preserve">  * This now includes Traffic Street Plan Review Services</t>
  </si>
  <si>
    <t>4.00% of the first $50,000 of the engineer's estimate</t>
  </si>
  <si>
    <t>2.75% of the next $100,000 of the engineer's estimate</t>
  </si>
  <si>
    <t>2.49% thereafter</t>
  </si>
  <si>
    <t>STREET LIGHT PLAN CHECKING</t>
  </si>
  <si>
    <t xml:space="preserve">     1-5 lights</t>
  </si>
  <si>
    <t xml:space="preserve">     6-10 lights</t>
  </si>
  <si>
    <t xml:space="preserve">    11-20 lights</t>
  </si>
  <si>
    <t xml:space="preserve">    21-50 lights</t>
  </si>
  <si>
    <t xml:space="preserve">    51-100 lights</t>
  </si>
  <si>
    <t xml:space="preserve">    101+ lights</t>
  </si>
  <si>
    <t>PUBLIC IMPROVEMENT INSPECTION</t>
  </si>
  <si>
    <t>5.0% of the first $100,000 of the engineer's estimate</t>
  </si>
  <si>
    <t>4.5% of the next $100,000 of the engineer's estimate</t>
  </si>
  <si>
    <t>3.5% thereafter</t>
  </si>
  <si>
    <t>STREET LIGHT INSPECTION</t>
  </si>
  <si>
    <t>SECURITIES/BOND PROCESSING</t>
  </si>
  <si>
    <t xml:space="preserve">     Processing</t>
  </si>
  <si>
    <t xml:space="preserve">     Reduction</t>
  </si>
  <si>
    <t xml:space="preserve">     Extension</t>
  </si>
  <si>
    <t xml:space="preserve">     Exoneration</t>
  </si>
  <si>
    <t xml:space="preserve">     Substitution</t>
  </si>
  <si>
    <t xml:space="preserve">     Phased Acceptance</t>
  </si>
  <si>
    <t>TRAFFIC STUDY REVIEW</t>
  </si>
  <si>
    <t>1-4 intersections/segments</t>
  </si>
  <si>
    <t>5 or more intersections/segments</t>
  </si>
  <si>
    <t>TRAFFIC SIGNAL PLAN REVIEW</t>
  </si>
  <si>
    <t xml:space="preserve">     Full Signal</t>
  </si>
  <si>
    <t xml:space="preserve">     Signal Modification</t>
  </si>
  <si>
    <t xml:space="preserve">     Interconnection</t>
  </si>
  <si>
    <t>TRAFFIC SIGNING/STRIPING PLAN</t>
  </si>
  <si>
    <t>TRAFFIC CONTROL PLAN</t>
  </si>
  <si>
    <t>SUBDIVISION SIGNING PLAN</t>
  </si>
  <si>
    <t xml:space="preserve">     &lt;50 lots</t>
  </si>
  <si>
    <t xml:space="preserve">     50+ lots</t>
  </si>
  <si>
    <t>SEWER REIMB DIST AGREEMENT</t>
  </si>
  <si>
    <t>Deposit determined by staff with charges at the fully allocated hourly rates for all personnel involved plus any outside costs including a percentage estimate of the time for the annual drainage reimbursement.</t>
  </si>
  <si>
    <t>DRAIN REIMB DIST AGREEMENT</t>
  </si>
  <si>
    <t>MASTER PLAN DRAIN FACILITY REFUND REV</t>
  </si>
  <si>
    <t xml:space="preserve">     Initial Refund</t>
  </si>
  <si>
    <t xml:space="preserve">     Each Additional Refund</t>
  </si>
  <si>
    <t>BUILDING RE-ADDRESS PROCESSING</t>
  </si>
  <si>
    <t>UTILITY SERVICE CUT ENCROACH PMT</t>
  </si>
  <si>
    <t>UTILITY POLE INSTALL/REPLACEMENT (NEW)</t>
  </si>
  <si>
    <t xml:space="preserve">     Without Concrete</t>
  </si>
  <si>
    <t xml:space="preserve">     With Concrete</t>
  </si>
  <si>
    <t>RESID SEWER LATERAL REPAIR PERMIT (NEW)</t>
  </si>
  <si>
    <t xml:space="preserve">     Mainline</t>
  </si>
  <si>
    <t xml:space="preserve">     Sidewalk</t>
  </si>
  <si>
    <t>RESIDENTIAL DRIVEWAY ENCROACH PMT</t>
  </si>
  <si>
    <t>COMMERCIAL DRIVEWAY ENCROACH PMT</t>
  </si>
  <si>
    <t>CURB DRAIN ENCROACHMENT PERMIT</t>
  </si>
  <si>
    <t>PARKWAY CULVERT/CATCH BASIN PERMIT</t>
  </si>
  <si>
    <t>NEWSTAND ENCROACHMENT PERMIT</t>
  </si>
  <si>
    <t xml:space="preserve">     Add an additional newsrack to an existing license</t>
  </si>
  <si>
    <t>MISC. ENCROACHMENT PERMIT</t>
  </si>
  <si>
    <t>DUMPSTER ENCROACHMENT PERMIT</t>
  </si>
  <si>
    <t>HAUL/STOCKPILE PERMIT</t>
  </si>
  <si>
    <t xml:space="preserve">     &lt; 1,000 CY of material moved</t>
  </si>
  <si>
    <t xml:space="preserve">      1,000+ CY of material moved</t>
  </si>
  <si>
    <t>ENCROACH PERMIT ISSUANCE (NON-OTC)</t>
  </si>
  <si>
    <t>RIGHT-OF-WAY INVESTIGATION</t>
  </si>
  <si>
    <t>ILLEGAL DUMPING INVEST. IN R-O-W</t>
  </si>
  <si>
    <t>Fully allocated hourly rates for all personnel involved plus any outside costs.</t>
  </si>
  <si>
    <t>PLANNING/ENGINEERING EXTRA REVIEW</t>
  </si>
  <si>
    <t>BUILDING PLAN CHECK/INSPECTION</t>
  </si>
  <si>
    <t>See Appendix A</t>
  </si>
  <si>
    <t>LANDSCAPE BUILDING PLAN CHECK/INSP</t>
  </si>
  <si>
    <t xml:space="preserve">     New Custom Residence:</t>
  </si>
  <si>
    <t xml:space="preserve">       &lt;10,000 SF</t>
  </si>
  <si>
    <t xml:space="preserve">       &gt;10,000 SF</t>
  </si>
  <si>
    <t xml:space="preserve">     Existing SFD</t>
  </si>
  <si>
    <t xml:space="preserve">     New Commercial:</t>
  </si>
  <si>
    <t>PLANNING BUILDING PLAN REVIEW</t>
  </si>
  <si>
    <t>10% of Building Plan Check Fee</t>
  </si>
  <si>
    <t>GENERAL PLAN MAINTENANCE</t>
  </si>
  <si>
    <t>5% surcharge on Building Permit fees</t>
  </si>
  <si>
    <t>TRAFFIC SIGNAL IMPACT FEES</t>
  </si>
  <si>
    <t>Residential Zones/Residential Specific Plans and Multiple Family Residential Zones</t>
  </si>
  <si>
    <t>Commercial Zones</t>
  </si>
  <si>
    <t>$0.16 per gross bldg SF</t>
  </si>
  <si>
    <t>Industrial/Manufacturing/Industrial Specific Plans</t>
  </si>
  <si>
    <t>$0.11 per gross bldg SF</t>
  </si>
  <si>
    <t>* Average Daily Trip End</t>
  </si>
  <si>
    <t>TRAFFIC IMPACT FEES</t>
  </si>
  <si>
    <t xml:space="preserve"> </t>
  </si>
  <si>
    <t>Single Family Dwellings</t>
  </si>
  <si>
    <t>Multi-Family Dwellings/Mobile Homes</t>
  </si>
  <si>
    <t>Commercial</t>
  </si>
  <si>
    <t>Industrial</t>
  </si>
  <si>
    <t>LOS ANGELES COUNTY TRAFFIC IMPACT FEE</t>
  </si>
  <si>
    <t>Applies to all projects within the area bounded by Avenue J-8, 40th Street West, Avenue L-8 and 100th Street West</t>
  </si>
  <si>
    <t>PLANNED LOCAL DRAINAGE FACILITIES FEES</t>
  </si>
  <si>
    <t>Residential Zones/Residential Specific Plans and Multiple Family Residential Zones (including mobile home on private property) or Multi Family Zoning</t>
  </si>
  <si>
    <t>Multi-Family Dwelling in Multiple-Family Residential or Commercial Zone (includes mobile homes in parks)</t>
  </si>
  <si>
    <t>Residential Zones/Residential Specific Plans and Multiple Family Residential Zones (including mobile home on private property) or Multi Family
Zoning</t>
  </si>
  <si>
    <t>Any other development in Commercial Zone</t>
  </si>
  <si>
    <t>Any other development in Industrial Zone</t>
  </si>
  <si>
    <t>Any other development in zone not indicated above</t>
  </si>
  <si>
    <t>URBAN STRUCTURE PROGRAM FEES</t>
  </si>
  <si>
    <t>Park Development Fee</t>
  </si>
  <si>
    <t>Administrative Offices Fee: Residential</t>
  </si>
  <si>
    <t>Administrative Offices Fee: Non-Residential</t>
  </si>
  <si>
    <t>$0.03 per SF</t>
  </si>
  <si>
    <t>Corporate Yard Fee:  Residential</t>
  </si>
  <si>
    <t>Corporate Yard Fee:  Non-Residential</t>
  </si>
  <si>
    <t>$0.02 per SF</t>
  </si>
  <si>
    <t>DWELLING UNIT FEES (PARK IN LIEU)</t>
  </si>
  <si>
    <t>1 Bedroom or Studio</t>
  </si>
  <si>
    <t>2 Bedroom or Mobile Home</t>
  </si>
  <si>
    <t>3 Bedroom or More</t>
  </si>
  <si>
    <t>BIOLOGICAL IMPACT FEE</t>
  </si>
  <si>
    <t>OPEN SPACE FEE</t>
  </si>
  <si>
    <t>$0.07 per gross bldg 1,000 SF</t>
  </si>
  <si>
    <t>Office</t>
  </si>
  <si>
    <t>$0.08 per gross bldg 1,000 SF</t>
  </si>
  <si>
    <t>$0.04 per gross bldg 1,000 SF</t>
  </si>
  <si>
    <t>SPILLED LOAD/SEWAGE/HAZ MAT RESPONSE</t>
  </si>
  <si>
    <t>Charges at the fully allocated hourly rates for all personnel involved plus any outside costs.</t>
  </si>
  <si>
    <t>FATS OILS &amp; GREASE PROGRAM</t>
  </si>
  <si>
    <t xml:space="preserve">     Initial App., Request of Waiver, Change of Ownership </t>
  </si>
  <si>
    <t xml:space="preserve">     Annual Base Fee</t>
  </si>
  <si>
    <t xml:space="preserve">        Class 1 (Limited Source)</t>
  </si>
  <si>
    <t xml:space="preserve">        Class 2 (Under 25 Occupancy)</t>
  </si>
  <si>
    <t xml:space="preserve">        Class 3 (Under 50 Occupancy)</t>
  </si>
  <si>
    <t xml:space="preserve">        Class 4 (Over 50 Occupancy)</t>
  </si>
  <si>
    <t xml:space="preserve">     Restaurants w/o an Interceptor (plus Base Fee)</t>
  </si>
  <si>
    <t xml:space="preserve">     Replacement FOG Binder</t>
  </si>
  <si>
    <t xml:space="preserve">     No Waiver (plus Base Fee)</t>
  </si>
  <si>
    <t xml:space="preserve">     Name Change</t>
  </si>
  <si>
    <t>RECYCLED WATER (Permanent Operations)</t>
  </si>
  <si>
    <t xml:space="preserve">       2” Meter</t>
  </si>
  <si>
    <t xml:space="preserve">       3” Meter</t>
  </si>
  <si>
    <t xml:space="preserve">       4” Meter</t>
  </si>
  <si>
    <t xml:space="preserve">       6” Meter</t>
  </si>
  <si>
    <t xml:space="preserve">       8” Meter</t>
  </si>
  <si>
    <t xml:space="preserve">       10” Meter</t>
  </si>
  <si>
    <t xml:space="preserve">       12” Meter</t>
  </si>
  <si>
    <t>Excess quantity (per ccf)</t>
  </si>
  <si>
    <t xml:space="preserve">Volumetric Charges (per acre foot) </t>
  </si>
  <si>
    <t xml:space="preserve">Wheeling Charges (per acre foot)   </t>
  </si>
  <si>
    <t>Connection Fee (per AFY of est. recycled water use)</t>
  </si>
  <si>
    <t>RECYCLED WATER (Construction)</t>
  </si>
  <si>
    <t xml:space="preserve">   Temporary access</t>
  </si>
  <si>
    <t xml:space="preserve">   Excess quantity </t>
  </si>
  <si>
    <t xml:space="preserve">   Meter relocation</t>
  </si>
  <si>
    <t>90% of LA County Waterworks dist. #14 rate</t>
  </si>
  <si>
    <t>DIRT FROM DRAINAGE FACILITIES</t>
  </si>
  <si>
    <t>Non-urgent/City support</t>
  </si>
  <si>
    <t>Non-urgent/No City support</t>
  </si>
  <si>
    <t>Urgent/City support</t>
  </si>
  <si>
    <t>Urgent/No City support</t>
  </si>
  <si>
    <t>ADMINISTRATIVE FEES (PER MEP PERMIT ISSUED)</t>
  </si>
  <si>
    <t>Travel And Documentation</t>
  </si>
  <si>
    <t>Permit Issuance</t>
  </si>
  <si>
    <t>MECHANICAL PERMIT FEES</t>
  </si>
  <si>
    <t>Stand Alone Mechanical Plan Check</t>
  </si>
  <si>
    <t>A/C Residential - Each</t>
  </si>
  <si>
    <t>Furnace - FAU, Floor</t>
  </si>
  <si>
    <t>Heater - Wall</t>
  </si>
  <si>
    <t>Appliance Vent/Chimney (Only)</t>
  </si>
  <si>
    <t>Refrigeration Compressor</t>
  </si>
  <si>
    <t>Boiler - Up To 2,000K BTU</t>
  </si>
  <si>
    <t>Boiler - Greater Than 2,000K BTU</t>
  </si>
  <si>
    <t>Chiller</t>
  </si>
  <si>
    <t>Fan Coil Unit</t>
  </si>
  <si>
    <t xml:space="preserve">Heat Pump </t>
  </si>
  <si>
    <t>Package Unit</t>
  </si>
  <si>
    <t>Heater - Unit, Radiant, Etc</t>
  </si>
  <si>
    <t>Air Handler With Ducts Up To 10K CFM</t>
  </si>
  <si>
    <t>Air Handler With Ducts More Than 10K CFM</t>
  </si>
  <si>
    <t>Duct Work Only</t>
  </si>
  <si>
    <t>Evaporative Cooler</t>
  </si>
  <si>
    <t>Make-Up Air System</t>
  </si>
  <si>
    <t>Moisture Exhaust Duct (Clothes Dryer)</t>
  </si>
  <si>
    <t>Variable Air Volume Box (Including Duct Work)</t>
  </si>
  <si>
    <t>Vent System</t>
  </si>
  <si>
    <t>Exhaust Hood And Duct - Residential</t>
  </si>
  <si>
    <t>Exhaust Hood - Type I (Commercial Grease Hood)</t>
  </si>
  <si>
    <t>Exhaust Hood - Type Ii (Commercial Steam Hood)</t>
  </si>
  <si>
    <t>Spray Booth</t>
  </si>
  <si>
    <t>Kiln</t>
  </si>
  <si>
    <t>Non-Residential Incinerator</t>
  </si>
  <si>
    <t>Refrigerator Condensor Remote</t>
  </si>
  <si>
    <t>Walk-In Box/Refrigerator Coil</t>
  </si>
  <si>
    <t>Gas System - First 6 Outlets</t>
  </si>
  <si>
    <t>Gas System - Each Additional Outlet</t>
  </si>
  <si>
    <t>Other Mechanical Inspections - Per Hour</t>
  </si>
  <si>
    <t>PLUMBING PERMIT FEES</t>
  </si>
  <si>
    <t>Stand Alone Plan Check</t>
  </si>
  <si>
    <t>Fixture - Each</t>
  </si>
  <si>
    <t>Building Sewer/Septic System</t>
  </si>
  <si>
    <t>Grease Trap</t>
  </si>
  <si>
    <t>Ejector Pump</t>
  </si>
  <si>
    <t>Backflow Preventer - First 5</t>
  </si>
  <si>
    <t>Backflow Preventer - Each Additional</t>
  </si>
  <si>
    <t>Roof Drain - Rainwater System</t>
  </si>
  <si>
    <t>Water Heater - First Heater</t>
  </si>
  <si>
    <t>Water Heater - Each Additional Heater</t>
  </si>
  <si>
    <t>Water Pipe Repair</t>
  </si>
  <si>
    <t>Replace System - Copper/Pex Pipe</t>
  </si>
  <si>
    <t>Water Service</t>
  </si>
  <si>
    <t>Drinking Fountain</t>
  </si>
  <si>
    <t>Solar Water System Fixtures</t>
  </si>
  <si>
    <t>Clarifier</t>
  </si>
  <si>
    <t>Fire Sprinkler - New (Non-SFR)</t>
  </si>
  <si>
    <t>Fire Sprinkler - Non-SFR T.I. (10 Or Fewer Heads)</t>
  </si>
  <si>
    <t>Underground Tank Installation</t>
  </si>
  <si>
    <t>Underground Tank Removal</t>
  </si>
  <si>
    <t>Aboveground Tank Installation</t>
  </si>
  <si>
    <t>Greywater System - Per Hour</t>
  </si>
  <si>
    <t>Swimming Pool Piping &amp; Gas - Future Tie-In</t>
  </si>
  <si>
    <t>Medical Gas System - Each Outlet</t>
  </si>
  <si>
    <t>Other Plumbing Inspections - Per Hour</t>
  </si>
  <si>
    <t>ELECTRICAL PERMIT FEES</t>
  </si>
  <si>
    <t>Stand Alone Electrical Plan Check</t>
  </si>
  <si>
    <t>Single Phase Service</t>
  </si>
  <si>
    <t>Three Phase Service</t>
  </si>
  <si>
    <t>Subpanel</t>
  </si>
  <si>
    <t>Transformer</t>
  </si>
  <si>
    <t>Outlet/Switch/Light - Every 10</t>
  </si>
  <si>
    <t>Temporary Pole/Service</t>
  </si>
  <si>
    <t>Swimming Pool/Spa - Future Tie-In</t>
  </si>
  <si>
    <t>Generator Installation</t>
  </si>
  <si>
    <t>Electrical Vehicle Charging Station</t>
  </si>
  <si>
    <t>Other Electrical Inspections - Per Hour</t>
  </si>
  <si>
    <t>ANTENNA</t>
  </si>
  <si>
    <t>Cellular/Mobile Phone - Free-Standing</t>
  </si>
  <si>
    <t>Cellular/Mobile Phone - Co-Location</t>
  </si>
  <si>
    <t>AWNING/CANOPY</t>
  </si>
  <si>
    <t xml:space="preserve">BALCONY ADDITION/ DECK/ PATIO ROOF DECK </t>
  </si>
  <si>
    <t>CARPORT/SHED</t>
  </si>
  <si>
    <t>CARPORT/SHED - WITH STRUCTURAL CALCS</t>
  </si>
  <si>
    <t>COMMERCIAL COACH/SALES TRAILER - PER UNIT</t>
  </si>
  <si>
    <t>DEMOLITION - SFR</t>
  </si>
  <si>
    <t>DEMOLITION - MFR/COMM</t>
  </si>
  <si>
    <t>WINDOW/SLIDING GLASS DOOR/DOOR (UP TO 5)</t>
  </si>
  <si>
    <t>New/Replace - SFR - Non-Structural</t>
  </si>
  <si>
    <t>New/Replace - SFR - Structural</t>
  </si>
  <si>
    <t>New/Replace - MFR/Comm/Ind</t>
  </si>
  <si>
    <t>FENCE/FREESTANDING WALL</t>
  </si>
  <si>
    <t>Non-Masonry - First 100 Linear Feet</t>
  </si>
  <si>
    <t>Non-Masonry - Each Additional 100 Lin Ft</t>
  </si>
  <si>
    <t>Masonry - First 100 Linear Feet</t>
  </si>
  <si>
    <t>Masonry - Each Additional 100 Linear Feet</t>
  </si>
  <si>
    <t>FIREPLACE - INTERIOR/EXTERIOR</t>
  </si>
  <si>
    <t>FIREPLACE - PRE-FABRICATED/METAL</t>
  </si>
  <si>
    <t>FLAG POLE - OVER 20 FEET IN HEIGHT</t>
  </si>
  <si>
    <t>LIGHTING POLE</t>
  </si>
  <si>
    <t>First Pole</t>
  </si>
  <si>
    <t>Each Additional Pole</t>
  </si>
  <si>
    <t>MOBILE HOME/MANUFACTURED/MODULAR</t>
  </si>
  <si>
    <t>PARTITION</t>
  </si>
  <si>
    <t>Interior - Up To 30 Linear Feet</t>
  </si>
  <si>
    <t>Interior - Each Additional Partition</t>
  </si>
  <si>
    <t>PATIO COVER</t>
  </si>
  <si>
    <t>Open</t>
  </si>
  <si>
    <t>Open - Additional Patio</t>
  </si>
  <si>
    <t>Enclosed</t>
  </si>
  <si>
    <t>Enclosed - Additional Patio</t>
  </si>
  <si>
    <t>Footings Only</t>
  </si>
  <si>
    <t>RETAINING WALL</t>
  </si>
  <si>
    <t>First 100 Linear Feet</t>
  </si>
  <si>
    <t>Each Additional 100 Linear Feet</t>
  </si>
  <si>
    <t>RESIDENTIAL REMODEL</t>
  </si>
  <si>
    <t>GARAGE CONVERSION</t>
  </si>
  <si>
    <t>RE-ROOF - UP TO 10,000 SF</t>
  </si>
  <si>
    <t>Each Additional 10,000 Sf Or Portion Thereof</t>
  </si>
  <si>
    <t>RESIDENTIAL ROOM ADDITION PLAN CHECK/INSPECTION</t>
  </si>
  <si>
    <t>Up To 200 Square Feet</t>
  </si>
  <si>
    <t>201 To 500 Square Feet</t>
  </si>
  <si>
    <t>501 To 1,000 Square Feet</t>
  </si>
  <si>
    <t>1,001 To 2,500 Square Feet</t>
  </si>
  <si>
    <t>STUCCO/VENEER SIDING</t>
  </si>
  <si>
    <t>MONUMENT SIGN</t>
  </si>
  <si>
    <t>DIRECTIONAL SIGN</t>
  </si>
  <si>
    <t>WALL/AWNING SIGN - NON-ELECTRIC</t>
  </si>
  <si>
    <t>WALL SIGN - ELECTRIC</t>
  </si>
  <si>
    <t>EACH ADDITIONAL SIGN - ALL TYPES</t>
  </si>
  <si>
    <t>ABOVE GROUND SPA OR HOT TUB - PREFABRICATED</t>
  </si>
  <si>
    <t>ABOVE GROUND SWIMMING POOL</t>
  </si>
  <si>
    <t>IN-GROUND SWIMMING POOL AND/OR SPA</t>
  </si>
  <si>
    <t>Vinyl-Lined</t>
  </si>
  <si>
    <t>Fiberglass</t>
  </si>
  <si>
    <t>Gunite</t>
  </si>
  <si>
    <t>Commercial - Up To 800 Square Feet</t>
  </si>
  <si>
    <t>Commercial - 800 Square Feet And Over</t>
  </si>
  <si>
    <t>STORAGE RACK</t>
  </si>
  <si>
    <t>Over 6 Feet High - Up To 100 Linear Feet</t>
  </si>
  <si>
    <t>Over 6 Feet High - Each Additional 100 Linear Feet</t>
  </si>
  <si>
    <t>OVER THE COUNTER MINOR TENANT IMPVT PC/INSP</t>
  </si>
  <si>
    <t>1 To 200 Square Feet</t>
  </si>
  <si>
    <t>251 To 500 Square Feet</t>
  </si>
  <si>
    <t>2,501 To 5,000 Square Feet</t>
  </si>
  <si>
    <t>FIRE DAMAGE INTITAL INSPECTION</t>
  </si>
  <si>
    <t>POND</t>
  </si>
  <si>
    <t>SOIL REMEDIATION/SOIL VAPOR EXTRACTION</t>
  </si>
  <si>
    <t>ADA-COMPLIANT CURB CUT</t>
  </si>
  <si>
    <t>SOLAR PHOTOVOLTAIC PLAN CHECK/INSPECTION</t>
  </si>
  <si>
    <t>Residential Roof Mounted &lt;25 KW</t>
  </si>
  <si>
    <t>Commercial Roof Mounted Each 100 KW</t>
  </si>
  <si>
    <t>Utility Scale 1-5 MW</t>
  </si>
  <si>
    <t>Utility Scale 6-25 MW</t>
  </si>
  <si>
    <t>Utility Scale 26-50 MW</t>
  </si>
  <si>
    <t>RESIDENTIAL FIRE SPRINKLER PLAN CHECK/INSPECTION</t>
  </si>
  <si>
    <t>Single Family Home</t>
  </si>
  <si>
    <t>Tract Home</t>
  </si>
  <si>
    <t>Tract Production</t>
  </si>
  <si>
    <t>SUPPLEMENTAL PLAN CHECK</t>
  </si>
  <si>
    <t>SUPPLEMENTAL INSPECTION</t>
  </si>
  <si>
    <t>EMERGENCY/AFTER HOURS INSPECTION</t>
  </si>
  <si>
    <t>PLAN RE-CHECK</t>
  </si>
  <si>
    <t>RE-INSPECTION</t>
  </si>
  <si>
    <t>TEMPORARY OCCUPANCY PERMITS</t>
  </si>
  <si>
    <t>90 Days</t>
  </si>
  <si>
    <t>180 Days</t>
  </si>
  <si>
    <t>BALLFIELD RENTAL</t>
  </si>
  <si>
    <t xml:space="preserve">     Non-Profit Rental</t>
  </si>
  <si>
    <t>$20 per hour without lights
$33 per hour with lights</t>
  </si>
  <si>
    <t xml:space="preserve">     Individual/Commercial Rental</t>
  </si>
  <si>
    <t>Softball/Baseball Field:</t>
  </si>
  <si>
    <t xml:space="preserve">     Field Prep Fee</t>
  </si>
  <si>
    <t>$30 per day</t>
  </si>
  <si>
    <t xml:space="preserve">     Soccer Field Prep Fee</t>
  </si>
  <si>
    <t xml:space="preserve">     Private Youth Groups</t>
  </si>
  <si>
    <t xml:space="preserve"> $15 per child</t>
  </si>
  <si>
    <t>POOL RENTAL (plus lifeguards based on # of swimmers)</t>
  </si>
  <si>
    <t>Lifeguards</t>
  </si>
  <si>
    <t>3 for 1-75 people; 4 for 76-100 people; 5 for 100+</t>
  </si>
  <si>
    <t>Webber Pool</t>
  </si>
  <si>
    <t xml:space="preserve">       Non-Profit</t>
  </si>
  <si>
    <t xml:space="preserve">       Individual/Commercial</t>
  </si>
  <si>
    <t>Eastside Pool</t>
  </si>
  <si>
    <t>FACILITY RENTAL ($100 refundable deposit req'd for all facility rentals)</t>
  </si>
  <si>
    <t xml:space="preserve">       Non-profit</t>
  </si>
  <si>
    <t>National Soccer Center</t>
  </si>
  <si>
    <t xml:space="preserve">       East - Large Room - Non-profit</t>
  </si>
  <si>
    <t xml:space="preserve">       East - Large Room - Individual/Commercial</t>
  </si>
  <si>
    <t xml:space="preserve">       East - Small Room - Non-profit</t>
  </si>
  <si>
    <t xml:space="preserve">       East - Small Room - Individual/Commercial</t>
  </si>
  <si>
    <t xml:space="preserve">       West Room - Non-profit</t>
  </si>
  <si>
    <t xml:space="preserve">       West Room - Individual/Commercial</t>
  </si>
  <si>
    <t>Cedar Center</t>
  </si>
  <si>
    <t xml:space="preserve">       Main Hall - Non-profit ($100 deposit)</t>
  </si>
  <si>
    <t xml:space="preserve">       Main Hall - Individual/Commercial ($100 deposit)</t>
  </si>
  <si>
    <t xml:space="preserve">       Gallery ($50 deposit) - per gallery</t>
  </si>
  <si>
    <t>Park Open-Space</t>
  </si>
  <si>
    <t xml:space="preserve">       Half of park - Non-profit (excludes LCP &amp; LNSC)</t>
  </si>
  <si>
    <t xml:space="preserve">       Half of park (excludes LCP &amp; LNSC)</t>
  </si>
  <si>
    <t xml:space="preserve">       Entire park - Non Profit (excludes building) (excludes LCP &amp; LNSC)</t>
  </si>
  <si>
    <t xml:space="preserve">       Entire park (excludes building) (excludes LCP &amp; LNSC)</t>
  </si>
  <si>
    <t xml:space="preserve">       AHP Building + patio - Non-Profit (1,862 sqft.) (plus $30 clean fee)</t>
  </si>
  <si>
    <t xml:space="preserve">       AHP Building + patio (1,862 sqft.) (plus $30 clean fee)</t>
  </si>
  <si>
    <t>El Dorado Park(650 sqft.)</t>
  </si>
  <si>
    <t>Jane Reynolds Park(2,280 sqft.)</t>
  </si>
  <si>
    <t>Mariposa Park(760 sqft.)</t>
  </si>
  <si>
    <t>Skytower Park (1,200 sqft. w/ patio)</t>
  </si>
  <si>
    <t>Owen Memorial Park (Formerly Lancaster City Park)</t>
  </si>
  <si>
    <t xml:space="preserve">       Group Shelter - Non-profit</t>
  </si>
  <si>
    <t xml:space="preserve">       Group Shelter - Individual/Commercial</t>
  </si>
  <si>
    <t xml:space="preserve">       Entire Activity Center - Non-profit</t>
  </si>
  <si>
    <t xml:space="preserve">       Entire Activity Center - Individual/Commercial</t>
  </si>
  <si>
    <t xml:space="preserve">       Game Room - Non-profit</t>
  </si>
  <si>
    <t>$31 per hour</t>
  </si>
  <si>
    <t xml:space="preserve">       Game Room - Individual/Commercial</t>
  </si>
  <si>
    <t xml:space="preserve">       Room 1 or 2 - Non-profit</t>
  </si>
  <si>
    <t xml:space="preserve">       Room 1 or 2 - Individual/Commercial</t>
  </si>
  <si>
    <t xml:space="preserve">       Room 1 and 2 - Non-profit</t>
  </si>
  <si>
    <t>$21 per hour</t>
  </si>
  <si>
    <t>$27 per hour</t>
  </si>
  <si>
    <t>Kitchens</t>
  </si>
  <si>
    <t>$30 per hour</t>
  </si>
  <si>
    <t xml:space="preserve">Labor Rates </t>
  </si>
  <si>
    <t xml:space="preserve">       Recreation Leaders (2)</t>
  </si>
  <si>
    <t xml:space="preserve">       Park Ranger</t>
  </si>
  <si>
    <t xml:space="preserve">       Maintenance Worker</t>
  </si>
  <si>
    <t>MUNICIPAL BASEBALL STADIUM</t>
  </si>
  <si>
    <t>Based on contract</t>
  </si>
  <si>
    <t>FILM FEES</t>
  </si>
  <si>
    <t>Stadim Film Production</t>
  </si>
  <si>
    <t>Skybox, Clubhouses, and Press Box Film Production</t>
  </si>
  <si>
    <t>Ticketed Events</t>
  </si>
  <si>
    <t>Non-Ticketed Events</t>
  </si>
  <si>
    <t>Non-Commercial</t>
  </si>
  <si>
    <t>MOVE-IN / OUT</t>
  </si>
  <si>
    <t>50% applicable rental rate 24 hours pre-and-post event</t>
  </si>
  <si>
    <t>PARKING LOT RENTAL NORTH OR SOUTH LOT (rates when the Stadium is not being rented.)</t>
  </si>
  <si>
    <t>Sales Event</t>
  </si>
  <si>
    <t>Commericial</t>
  </si>
  <si>
    <t>EVENT EXPENSES</t>
  </si>
  <si>
    <t>Applicant is requied to pay all event expenses incl. personnel, equipment and materials, field protection, and other related costs.</t>
  </si>
  <si>
    <t>SKYBOXES, PRESS BOX, &amp; CLUBHOUSE</t>
  </si>
  <si>
    <t>LIGHTING</t>
  </si>
  <si>
    <t>Parking Lot</t>
  </si>
  <si>
    <t>Stadium - In Season</t>
  </si>
  <si>
    <t>Stadium - off Season</t>
  </si>
  <si>
    <t>PARKING</t>
  </si>
  <si>
    <t>Stadium Events</t>
  </si>
  <si>
    <t>$2-$5; $18 per bus</t>
  </si>
  <si>
    <t>Parking Lot Events</t>
  </si>
  <si>
    <t>$2-$5 per car</t>
  </si>
  <si>
    <t>Food Sales Permit</t>
  </si>
  <si>
    <t>MERCHANDISE</t>
  </si>
  <si>
    <t>20% of gross ticket sales</t>
  </si>
  <si>
    <t>10% of gross ticket sales</t>
  </si>
  <si>
    <t>DEPOSITS</t>
  </si>
  <si>
    <t>25% of rental fees</t>
  </si>
  <si>
    <t>CLEANING/DAMAGE DEPOSITS</t>
  </si>
  <si>
    <t>Parking Lot/Stadium (low risk)</t>
  </si>
  <si>
    <t>Stadium (moderate risk)</t>
  </si>
  <si>
    <t>Stadium (high risk)</t>
  </si>
  <si>
    <t>Stadium Concerts</t>
  </si>
  <si>
    <t>RESERVATION CHANGES</t>
  </si>
  <si>
    <t xml:space="preserve">PERFORMING ARTS CENTER </t>
  </si>
  <si>
    <t>Hold the Date building hold fee (non-refundable; applied towards rental charge)</t>
  </si>
  <si>
    <t>Facility Fee</t>
  </si>
  <si>
    <t>$1.00 per ticket</t>
  </si>
  <si>
    <t>TICKETING</t>
  </si>
  <si>
    <t>Tickets Purchased Online</t>
  </si>
  <si>
    <t>Processing Fees</t>
  </si>
  <si>
    <t>$0.00 - $10.00</t>
  </si>
  <si>
    <t>$2.00 per ticket</t>
  </si>
  <si>
    <t>$10.01 - $20.00</t>
  </si>
  <si>
    <t>$3.00 per ticket</t>
  </si>
  <si>
    <t>$20.01 - $30.00</t>
  </si>
  <si>
    <t>$4.00 per ticket</t>
  </si>
  <si>
    <t>$30.01 - $40.00</t>
  </si>
  <si>
    <t>$5.00 per ticket</t>
  </si>
  <si>
    <t>$6.00 per ticket</t>
  </si>
  <si>
    <t>$50.01+</t>
  </si>
  <si>
    <t>$7.00 per ticket</t>
  </si>
  <si>
    <t>Tickets Purchased By Phone</t>
  </si>
  <si>
    <t>Tickets Purchased At Box Office</t>
  </si>
  <si>
    <t>TICKETING SERVICE</t>
  </si>
  <si>
    <t>Ticket Handling Fee</t>
  </si>
  <si>
    <t>Credit Card Fees</t>
  </si>
  <si>
    <t>Actual fee charged by processor</t>
  </si>
  <si>
    <t>Main Stage - Weekday Non-profit</t>
  </si>
  <si>
    <t>Main Stage - Weekend Non-profit</t>
  </si>
  <si>
    <t>Main Stage - Weekday Commercial</t>
  </si>
  <si>
    <t>Main Stage - Weekend Commercial</t>
  </si>
  <si>
    <t>Nellie &amp; Lou Bozigian Family Theatre - Non-profit</t>
  </si>
  <si>
    <t>Nellie &amp; Lou Bozigian Theatre - Commercial</t>
  </si>
  <si>
    <t>Lobby Rental</t>
  </si>
  <si>
    <t>LABOR RATES</t>
  </si>
  <si>
    <t>Stage Technicians</t>
  </si>
  <si>
    <t>Operating Crew</t>
  </si>
  <si>
    <t>LPAC Ushers - FULL Theater</t>
  </si>
  <si>
    <t>LPAC Ushers - 1/2 Theater (no balcony)</t>
  </si>
  <si>
    <t>MERCHANDISE SALES</t>
  </si>
  <si>
    <t>City Employee Sells</t>
  </si>
  <si>
    <t>20% of sales</t>
  </si>
  <si>
    <t>Vendor Sells</t>
  </si>
  <si>
    <t>15% of sales</t>
  </si>
  <si>
    <t>OTHER FEES</t>
  </si>
  <si>
    <t>Ticketing Setup Fee</t>
  </si>
  <si>
    <t>ASCAP/SESAC/BMI License Fee</t>
  </si>
  <si>
    <t>Grand Piano Rental with Tuning</t>
  </si>
  <si>
    <t>Upright Piano Rental Tuning</t>
  </si>
  <si>
    <t>Follow Spot / Fog Machine</t>
  </si>
  <si>
    <t>Expendables</t>
  </si>
  <si>
    <t>Marley Dance Floor</t>
  </si>
  <si>
    <t xml:space="preserve">Box Office </t>
  </si>
  <si>
    <t>1.5% of gross ticket sales go to City per rental</t>
  </si>
  <si>
    <t>Projector/Video Wall</t>
  </si>
  <si>
    <t>ZELDA'S</t>
  </si>
  <si>
    <t>Entire Facility Rental Fees - 4 hour minimum if reserved during normal operating hours</t>
  </si>
  <si>
    <t>Deposits</t>
  </si>
  <si>
    <t>Hourly Fee</t>
  </si>
  <si>
    <t>Cleanng Fee</t>
  </si>
  <si>
    <t>Private Room</t>
  </si>
  <si>
    <t>Wi-Fi Access</t>
  </si>
  <si>
    <t>$30 per rental event</t>
  </si>
  <si>
    <t>LANCASTER MUSEUM OF ART AND HISTORY (MOAH)</t>
  </si>
  <si>
    <t>Admission</t>
  </si>
  <si>
    <t>General</t>
  </si>
  <si>
    <t>Donation</t>
  </si>
  <si>
    <t>Students &amp; Seniors</t>
  </si>
  <si>
    <t>Children (age 6 and under)</t>
  </si>
  <si>
    <t>No charge</t>
  </si>
  <si>
    <t>Sundays</t>
  </si>
  <si>
    <t>MOAH FACILITY RENTAL</t>
  </si>
  <si>
    <t>Main Gallery (excluding storage and classroom areas) (399 cap.)</t>
  </si>
  <si>
    <t xml:space="preserve">       Deposit</t>
  </si>
  <si>
    <t xml:space="preserve">       Hourly Fee</t>
  </si>
  <si>
    <t xml:space="preserve">       Cleaning Fee</t>
  </si>
  <si>
    <t xml:space="preserve">     Second Floor Galleries (70-100 cap.)</t>
  </si>
  <si>
    <t xml:space="preserve">     Lantern Room w/ Terrace (Room-170 cap.; Terrace 273 cap.)</t>
  </si>
  <si>
    <t xml:space="preserve">       Art Removal Fee</t>
  </si>
  <si>
    <t xml:space="preserve">       Special Equipment Fee</t>
  </si>
  <si>
    <t xml:space="preserve">     Entire Facility (excluding office and storage areas)</t>
  </si>
  <si>
    <t>$500-$1,000 (based on event)</t>
  </si>
  <si>
    <t>ADDITIONAL EQUIPMENT &amp; ADMIN FEE RENTALS</t>
  </si>
  <si>
    <t>Staff Fee (2 Rec Leaders)</t>
  </si>
  <si>
    <t>Ranger Fee (1 required for every 100 guests or if alcohol served)</t>
  </si>
  <si>
    <t>$28 per hour</t>
  </si>
  <si>
    <t>Art Removal Fee</t>
  </si>
  <si>
    <t>Special Equipment Fee</t>
  </si>
  <si>
    <t>Heaters * propone provided w/ rental</t>
  </si>
  <si>
    <t xml:space="preserve">Sofas </t>
  </si>
  <si>
    <t xml:space="preserve">Outdoor Furniture - Table + 4 chairs </t>
  </si>
  <si>
    <t>Table Cloths (white or black)</t>
  </si>
  <si>
    <t>$15 each</t>
  </si>
  <si>
    <t>Up Lighting</t>
  </si>
  <si>
    <t>$9 each</t>
  </si>
  <si>
    <t>Chair Cover (white)</t>
  </si>
  <si>
    <t>Lounge Furniture - Gray Accent Chair</t>
  </si>
  <si>
    <t>Lounge Furniture - Gray Couch</t>
  </si>
  <si>
    <t>Lounge Furniture - Large Accent Table</t>
  </si>
  <si>
    <t xml:space="preserve">$21 each  </t>
  </si>
  <si>
    <t>Lounge Furniture - Small Accent Table</t>
  </si>
  <si>
    <t>$10 each</t>
  </si>
  <si>
    <t xml:space="preserve">Pipe &amp; Drape - 12' x 12' </t>
  </si>
  <si>
    <t>$15 per unit</t>
  </si>
  <si>
    <t>ADULT SPORTS</t>
  </si>
  <si>
    <t>Men's Basketball</t>
  </si>
  <si>
    <t>Church Softball</t>
  </si>
  <si>
    <t>Softball</t>
  </si>
  <si>
    <t>YOUTH SPORTS</t>
  </si>
  <si>
    <t xml:space="preserve">     Basketball</t>
  </si>
  <si>
    <t xml:space="preserve">       Resident</t>
  </si>
  <si>
    <t xml:space="preserve">       Non-Resident</t>
  </si>
  <si>
    <t>BATTING FACILITY</t>
  </si>
  <si>
    <t xml:space="preserve"> $2.00 for 1 token (25 pitches)                        Buy 5 tokens get 1 free                  
Batting Range Cards:                   
20 tokens for $30            
42 tokens for $56</t>
  </si>
  <si>
    <t>CONTRACT RECREATION CLASSES</t>
  </si>
  <si>
    <t>Various Fees for Residents and Non-residents</t>
  </si>
  <si>
    <t>DAY CAMP</t>
  </si>
  <si>
    <t>AFTER SCHOOL PROGRAM</t>
  </si>
  <si>
    <t>RECREATIONAL SWIM</t>
  </si>
  <si>
    <t>1-3 yrs of age</t>
  </si>
  <si>
    <t>4-12 yrs of age</t>
  </si>
  <si>
    <t>13-16 yrs of age</t>
  </si>
  <si>
    <t>17+ yrs of age</t>
  </si>
  <si>
    <t>55+ yrs of age</t>
  </si>
  <si>
    <t>30 PUNCH SWIM PASS</t>
  </si>
  <si>
    <t>Teen</t>
  </si>
  <si>
    <t>Adult</t>
  </si>
  <si>
    <t>Senior/Child</t>
  </si>
  <si>
    <t>SWIM LESSONS</t>
  </si>
  <si>
    <t>Red Cross</t>
  </si>
  <si>
    <t>Youth &amp; Adult</t>
  </si>
  <si>
    <t>Lifeguard Training</t>
  </si>
  <si>
    <t>Water Safety Instructor</t>
  </si>
  <si>
    <t>Private Swim Lessons - 8 - 30 minute lessons</t>
  </si>
  <si>
    <t>ADULT LAP SWIM</t>
  </si>
  <si>
    <t xml:space="preserve">     Admission (Parking) </t>
  </si>
  <si>
    <t>POPPY FESTIVAL</t>
  </si>
  <si>
    <t>Adults (age 13-61)</t>
  </si>
  <si>
    <t>Seniors (age 62+)</t>
  </si>
  <si>
    <t>Children (age 5-13)</t>
  </si>
  <si>
    <t>Active/Retired Military (with current ID)</t>
  </si>
  <si>
    <t>Children under age 5</t>
  </si>
  <si>
    <t>Preferred Parking</t>
  </si>
  <si>
    <t>Wheelchair Rental</t>
  </si>
  <si>
    <t>$11.00 for 4 hours</t>
  </si>
  <si>
    <t>FIELD OF DRAFTS</t>
  </si>
  <si>
    <t>General Admission</t>
  </si>
  <si>
    <t>Designated Driver (General Admission)</t>
  </si>
  <si>
    <t>VIP Admission</t>
  </si>
  <si>
    <t>Designated Driver (VIP Admission)</t>
  </si>
  <si>
    <t>Military &amp; Seniors (55 &amp; Older)</t>
  </si>
  <si>
    <t>$10 off</t>
  </si>
  <si>
    <t>BOOLVD</t>
  </si>
  <si>
    <t xml:space="preserve">Wristband Pass </t>
  </si>
  <si>
    <t>$10 per band</t>
  </si>
  <si>
    <t>Carnival Games</t>
  </si>
  <si>
    <t>$1 per ticket</t>
  </si>
  <si>
    <t>Pumpkin Decorating</t>
  </si>
  <si>
    <t>Cookie Decorating</t>
  </si>
  <si>
    <t>$5 per ride</t>
  </si>
  <si>
    <t>$3 per ride</t>
  </si>
  <si>
    <t>Train Ride</t>
  </si>
  <si>
    <t>$2 per ride</t>
  </si>
  <si>
    <t>DUI ACCIDENT RESPONSE COST RECOVERY</t>
  </si>
  <si>
    <t>Charges at the fully allocated hourly rates for all personnel involved plus any outside costs up to the State-set maximum of $12,000</t>
  </si>
  <si>
    <t>VEHICLE IMPOUND RELEASE</t>
  </si>
  <si>
    <t>POLICE FALSE ALARM RESPONSE</t>
  </si>
  <si>
    <t>False Alarm:</t>
  </si>
  <si>
    <t xml:space="preserve">First and Second Responses in a 12 month period </t>
  </si>
  <si>
    <t>No Charge</t>
  </si>
  <si>
    <t>Third and subsequent responses</t>
  </si>
  <si>
    <t>Chronic Nuisance Property Abatement:</t>
  </si>
  <si>
    <t>See LMC Ch. 8.52</t>
  </si>
  <si>
    <t>First Four Responses in a 12 month period of time</t>
  </si>
  <si>
    <t>Fifth and subsequent responses</t>
  </si>
  <si>
    <t>YOUTH TRAFFIC COURT</t>
  </si>
  <si>
    <t xml:space="preserve">       Moving Violations – Non-speeding (e.g. failure to stop, etc.)</t>
  </si>
  <si>
    <t xml:space="preserve">       Moving Violations – Speeding – 0-9 mph over speed limit</t>
  </si>
  <si>
    <t xml:space="preserve">       Moving Violations – Speeding – 10-19 mph over speed limit</t>
  </si>
  <si>
    <t xml:space="preserve">       Moving Violations – Speeding – 20+ mph over speed limit</t>
  </si>
  <si>
    <t xml:space="preserve">       Non-moving violations (no seat belts, cell phone usage, etc.)</t>
  </si>
  <si>
    <t>Class Fees:</t>
  </si>
  <si>
    <t xml:space="preserve">        Teen Choices (or equivalent)</t>
  </si>
  <si>
    <t xml:space="preserve">        Traffic School</t>
  </si>
  <si>
    <t>IV – Public Safety</t>
  </si>
  <si>
    <t>YOUTH OFFENSE COURT</t>
  </si>
  <si>
    <t xml:space="preserve">       Behavioral Notice (bullying, harassment, etc.)</t>
  </si>
  <si>
    <t xml:space="preserve">       Truancy</t>
  </si>
  <si>
    <t xml:space="preserve">       Curfew</t>
  </si>
  <si>
    <t xml:space="preserve">       Tobacco/paraphernalia</t>
  </si>
  <si>
    <t xml:space="preserve">       Peace Disturbance</t>
  </si>
  <si>
    <t xml:space="preserve">       Trespassing</t>
  </si>
  <si>
    <t xml:space="preserve">       Skateboard violations</t>
  </si>
  <si>
    <t xml:space="preserve">       Obstruction of a Peace Officer</t>
  </si>
  <si>
    <t xml:space="preserve">       Littering</t>
  </si>
  <si>
    <t xml:space="preserve">       Vandalism/Graffiti</t>
  </si>
  <si>
    <t xml:space="preserve">       Weapon on Campus (Ed code)</t>
  </si>
  <si>
    <t xml:space="preserve">       Marijuana Violation</t>
  </si>
  <si>
    <t xml:space="preserve">       Pulling a Fire Alarm</t>
  </si>
  <si>
    <t xml:space="preserve">       Alcohol Violation</t>
  </si>
  <si>
    <t xml:space="preserve">       Sexual Battery (inappropriate touching)</t>
  </si>
  <si>
    <t>Drug Paraphernalia</t>
  </si>
  <si>
    <t>Burglary</t>
  </si>
  <si>
    <t>Mutual Combat</t>
  </si>
  <si>
    <t>CLASS FEES *</t>
  </si>
  <si>
    <t>Teen Choices</t>
  </si>
  <si>
    <t>Anger Management</t>
  </si>
  <si>
    <t>Domestic Violence</t>
  </si>
  <si>
    <t>Substance Abuse</t>
  </si>
  <si>
    <t>VICTIM RESTITUTION</t>
  </si>
  <si>
    <t>The amount determined by the court to be owed the victim as a result of the offender’s offense. $1,100 limit</t>
  </si>
  <si>
    <t>IV - Public Safety</t>
  </si>
  <si>
    <t>IMPOUNDED SIGN PROCESSING</t>
  </si>
  <si>
    <t>CODE ENFORCEMENT REINSPECTION</t>
  </si>
  <si>
    <t>DECLARATION OF SUBSTANDARD PROPERTY</t>
  </si>
  <si>
    <t>TERMINATION OF DECLARATION &amp; LIEN</t>
  </si>
  <si>
    <t>ABATEMENT LIEN PROCESSING</t>
  </si>
  <si>
    <t>ABATEMENT WARRANT PROCESSING</t>
  </si>
  <si>
    <t>RENTAL HOUSING INSPECTION SERVICES</t>
  </si>
  <si>
    <t xml:space="preserve">     First Unit</t>
  </si>
  <si>
    <t xml:space="preserve">     Each Additional Unit at the same address</t>
  </si>
  <si>
    <t>MOBILE HOME INSPECTION</t>
  </si>
  <si>
    <t>Fees are set by the State:</t>
  </si>
  <si>
    <t xml:space="preserve">     First hour</t>
  </si>
  <si>
    <t xml:space="preserve">     Second and subsequent whole hours</t>
  </si>
  <si>
    <t xml:space="preserve">     Each 30 minutes or fractional part thereof</t>
  </si>
  <si>
    <t xml:space="preserve">     Annual Permit to Operate</t>
  </si>
  <si>
    <t>$27 plus $2 per lot</t>
  </si>
  <si>
    <t xml:space="preserve">     Required reporting of changes in park status</t>
  </si>
  <si>
    <t>TITLE 1.  GENERAL PROVISIONS</t>
  </si>
  <si>
    <t>1.12.010.A   Misdemeanor</t>
  </si>
  <si>
    <t>1.12.010.B   Infraction</t>
  </si>
  <si>
    <t>1.16.100.A   Violation - First Citation within One Year</t>
  </si>
  <si>
    <t>1.16.100.A   Violation - Second Citation within One Year</t>
  </si>
  <si>
    <t>1.16.100.A   Violation - Third + within One Year</t>
  </si>
  <si>
    <t>TITLE 3.  REVENUE &amp; FINANCE</t>
  </si>
  <si>
    <t>3.20.030    Failure to pay Business Improvement District Assmt</t>
  </si>
  <si>
    <t>TITLE 5.  BUSINESS LICENSES &amp; REGULATIONS</t>
  </si>
  <si>
    <t>5.04.020   Transacting business w/o City license.  Excl Non-profit</t>
  </si>
  <si>
    <t>5.04.220   Soliciting without permission "posted premises"</t>
  </si>
  <si>
    <t>5.04.280   Second hand dealers license required</t>
  </si>
  <si>
    <t>5.08.020   Bingo operation w/o City license</t>
  </si>
  <si>
    <t>5.12.020   Fortune Telling w/o City permit</t>
  </si>
  <si>
    <t>5.16.040.B   Operate cable communication system w/o franchise</t>
  </si>
  <si>
    <t>5.20.020   Failure to register hotel/motel guest</t>
  </si>
  <si>
    <t>5.28.020   Operating a taxicab business without a license</t>
  </si>
  <si>
    <t>5.32.060   Failure to obtain a towing unit driver’s license</t>
  </si>
  <si>
    <t xml:space="preserve">5.34.04A   Operating massage establishment without a license </t>
  </si>
  <si>
    <t>5.34.05A   Performing massage without a license</t>
  </si>
  <si>
    <t>5.36.050   Failure to obtain a temporary use permit for off-site automobile sales</t>
  </si>
  <si>
    <t>5.40.050   Operate a residential rental property w/o securing a rental housing business license</t>
  </si>
  <si>
    <t>5.42.040   Failure to obtain a tobacco retailer's license</t>
  </si>
  <si>
    <t>5.46.010   Failure to obtain a film permit</t>
  </si>
  <si>
    <t xml:space="preserve">5.48.030   Failure to comply with all ambulance regulations </t>
  </si>
  <si>
    <t xml:space="preserve">5.52.020   Performing in public area without a permit </t>
  </si>
  <si>
    <t>TITLE 8.  HEALTH &amp; SAFETY</t>
  </si>
  <si>
    <t>8.04.110   Fence required - excavations, wells, pits, tanks or similar</t>
  </si>
  <si>
    <t>8.04.370   Fence required - swimming pools, self-closing latches on gates</t>
  </si>
  <si>
    <t xml:space="preserve">8.20.030   Deposit or throw paper or trash on private property </t>
  </si>
  <si>
    <t>8.24.030   Loud, unnecessary/unusual noise - disturb neighborhood peace</t>
  </si>
  <si>
    <t>8.24.040   Littering on public places</t>
  </si>
  <si>
    <t>8.24.040   Construction noise on any Sunday or any other day between 8:00pm and 7:00am</t>
  </si>
  <si>
    <t xml:space="preserve">MAINTAINING PROPERTY CONTAINING: (PUBLIC NUISANCES)   </t>
  </si>
  <si>
    <t>8.28.030A   1. Land, topography, geology, or configuration injurious or potentially injurious to public health, safety and welfare, or to adjacent properties</t>
  </si>
  <si>
    <t>8.28.030A   2. Buildings or other structures partially constructed or destroyed allowed to remain in such state for an unreasonable amount of time</t>
  </si>
  <si>
    <t>8.28.030A   3. Abandoned structure(s) or personal property visible from public or private property</t>
  </si>
  <si>
    <t>8.28.030A   4. Interior portions of buildings or structures maintained in a condition of dilapidation, deterioration, or disrepair</t>
  </si>
  <si>
    <t>8.28.030A   5. Exterior portions of buildings or structures maintained in a condition of dilapidation, deterioration, or disrepair</t>
  </si>
  <si>
    <t>8.28.030A   6. Clothes lines in front yard areas</t>
  </si>
  <si>
    <t>8.28.030A   7. Obstructions that interfere with light or ventilation for a building, or hinder, ingress and egress</t>
  </si>
  <si>
    <t>8.28.030A   8. Broken, defective, damaged, dilapidated, or missing windows or doors</t>
  </si>
  <si>
    <t>8.28.030A   9. Windows or door remaining boarded up or sealed after ten (10) calendar days written notice for removal</t>
  </si>
  <si>
    <t>8.28.030A   10. Overgrown vegetation</t>
  </si>
  <si>
    <t>8.28.030A   11. Dead, decayed, diseased, or hazardous trees, weeds, ground cover, and other vegetation, or the absence of healthful vegetation</t>
  </si>
  <si>
    <t>8.28.030A   12. Any form of attractive nuisance</t>
  </si>
  <si>
    <t>8.28.030A   13. Items of junk or other personal property visible from public or adjoining private real property</t>
  </si>
  <si>
    <t>8.28.030A   14. Garbage cans, yard waste containers, and recycling containers kept in front or side yards and visible from public streets</t>
  </si>
  <si>
    <t>8.28.030A   15. Combustible or other materials in interior or exterior areas of building or structures</t>
  </si>
  <si>
    <t>8.28.030A   17. Maintenance of signs or sign structures relating to uses no longer lawfully conducted or are in disrepair</t>
  </si>
  <si>
    <t>8.28.030A   19. Abandoned, dismantled, inoperable, or wrecked vehicles, or parts thereof, in outdoor areas of real property</t>
  </si>
  <si>
    <t>8.28.030A   20. Personal property or structure that obstructs or encroaches on any public property</t>
  </si>
  <si>
    <t>8.28.030A   21. Causing, maintaining, or permitting graffiti</t>
  </si>
  <si>
    <t>8.28.030A   22. Storage of hazardous or toxic materials or substances on real property</t>
  </si>
  <si>
    <t>8.28.030A   23. Failure to provide and maintain adequate weather protection to structures or buildings</t>
  </si>
  <si>
    <t>8.28.030A   24. Any condition recognized in local or state law as constituting a public nuisance, or tends to constitute blight or a health or safety hazard</t>
  </si>
  <si>
    <t>8.28.030A   25. Any discharge of any substance or material which enters or could enter the city’s storm sewer system</t>
  </si>
  <si>
    <t xml:space="preserve">8.28.030A   27. Maintenance of any tarp or similar covering on any roof of any structure </t>
  </si>
  <si>
    <t>8.28.030A   28. Unsanitary, polluted or unhealthful pools, ponds, standing water or excavations containing water</t>
  </si>
  <si>
    <t>8.28.030B   A condition, use or activity is present that constitutes a public nuisance per California Civil Code.</t>
  </si>
  <si>
    <t>8.28.030C   A violation of any uncodified ordinance or of any applicable county or state laws and regulations</t>
  </si>
  <si>
    <t>8.29.100.B1   A violation issued to a person who causes, allows, suffers or permits the presence of an unmaintained pool - First Citation</t>
  </si>
  <si>
    <t>8.29.100.B2   A violation issued to a person who causes, allows, suffers or permits the presence of an unmaintained pool - Second Citation</t>
  </si>
  <si>
    <t>8.29.100.B3   A violation issued to a person who causes, allows, suffers or permits the presence of an unmaintained pool - Third Citation</t>
  </si>
  <si>
    <t>TITLE 9.  PUBLIC PEACE, MORALS &amp; WELFARE</t>
  </si>
  <si>
    <t>9.04.060   Discharge weapon within City limits (firearms, slingshot, sport gun, bows or device designed to or capable of discharging any dangerous missile/cartridge/shell/ammunition or device intended to be used in or fired from any gun, revolver, pistol or firearm</t>
  </si>
  <si>
    <t>9.08.010   Impersonation of City Official</t>
  </si>
  <si>
    <t>9.12.020.A   Loiter on any public street or right-of-way or obstruct passage of pedestrians or vehicles</t>
  </si>
  <si>
    <t>9.12.020.B   Loiter obstruct passage to building open to public</t>
  </si>
  <si>
    <t>9.12.020.C   Loiter in shopping center</t>
  </si>
  <si>
    <t>9.16.020.A   Minor loitering between 10:00 p.m. &amp; 6:00 a.m. (curfew)</t>
  </si>
  <si>
    <t>9.16.020.B   Loitering by minor subject to compulsory education (truancy)</t>
  </si>
  <si>
    <t>9.20.020   Alcoholic beverage-consuming on school property</t>
  </si>
  <si>
    <t>9.20.030   Alcoholic beverage-consuming on public street/sidewalk/parking lot</t>
  </si>
  <si>
    <t>9.22.070.E1   Hosted, permitted or allowed an unruly gathering - First Citation</t>
  </si>
  <si>
    <t>9.22.070.E2   Hosted, permitted or allowed an unruly gathering - Second Citation</t>
  </si>
  <si>
    <t>9.48.060.E1   Misdemeanor offenses in the city for shoplifting,forgery, theif, posessing stolen property, unlawful dumping, disturbing the peace and vandalism - First Citation</t>
  </si>
  <si>
    <t>9.48.060.E2   Misdemeanor offenses in the city for shoplifting,forgery, theif, posessing stolen property, unlawful dumping, disturbing the peace and vandalism - Second and Subsequent Citations</t>
  </si>
  <si>
    <t>TITLE 10.  VEHICLES &amp; TRAFFIC</t>
  </si>
  <si>
    <t>10.04.080   Non-approved speed bump</t>
  </si>
  <si>
    <t>10.04.090   A. Skate boarding in commercial center</t>
  </si>
  <si>
    <t>10.04.090   B. Roller skating in commercial center</t>
  </si>
  <si>
    <t>10.04.090   C. Bicycling on pedestrian sidewalk in commercial center</t>
  </si>
  <si>
    <t>TITLE 12.  STREETS, SIDEWALKS &amp; PUBLIC PLACES</t>
  </si>
  <si>
    <t>12.04.050   City parks closed 11:00 p.m. to 6:00 a.m.  Permit required to use park facilities between 11:00 p.m. &amp; 6:00 a.m.</t>
  </si>
  <si>
    <t>12.04.110   Vandalism in city park</t>
  </si>
  <si>
    <t>12.04.130   Disturbing peace in city park</t>
  </si>
  <si>
    <t>12.04.260   Soliciting/peddling in city park</t>
  </si>
  <si>
    <t>12.04.270.A   Camping overnight in park without a permit</t>
  </si>
  <si>
    <t>12.04.270.B   Camping overnight in recreation vehicle in park without a permit</t>
  </si>
  <si>
    <t>12.04.280   Camp fire in park without a permit</t>
  </si>
  <si>
    <t>12.04.290   Amplified sound, in park without a permit</t>
  </si>
  <si>
    <t>12.04.300   Hot air balloons, hang gliders, sky divers, in park without a permit</t>
  </si>
  <si>
    <t>12.04.310   Operate motor-driven model airplane/boat/car/rocket in park without a permit</t>
  </si>
  <si>
    <t>12.04.320   Playing golf in park without a permit</t>
  </si>
  <si>
    <t>12.04.330   Dumping (without permit) in park</t>
  </si>
  <si>
    <t>12.03.340   Animals off leash or feces not removed</t>
  </si>
  <si>
    <t>12.04.350   Smoking in City building where posted</t>
  </si>
  <si>
    <t>12.04.370   Motor vehicle off roadway/parking area in park without permit</t>
  </si>
  <si>
    <t>12.04.390   Possession/consuming/transporting/selling/giving away of alcohol without permit in park</t>
  </si>
  <si>
    <t>12.04.400   Removal of plant life, sand, rock, wood, etc. w/o City authorization</t>
  </si>
  <si>
    <t>12.04.410   Bringing trash, garbage or glass containers to park</t>
  </si>
  <si>
    <t>12.04.430   Possession of firearms, air guns, slingshots, bows and arrows in park</t>
  </si>
  <si>
    <t>12.04.450   Possession of firing firecrackers/rockets/fireworks in park</t>
  </si>
  <si>
    <t xml:space="preserve">12.08.020   Failure to obtain a parade permit </t>
  </si>
  <si>
    <t>PUBLIC CONDUCT DURING PARADE</t>
  </si>
  <si>
    <t>12.08.130   A.  Interfere with parade</t>
  </si>
  <si>
    <t>12.08.130   B.  Driving through parade</t>
  </si>
  <si>
    <t>12.08.130   C.  Parking on parade route, if posted</t>
  </si>
  <si>
    <t>12.20.040   Remove or cut street tree from any public property w/o permit</t>
  </si>
  <si>
    <t>12.20.050   Trees obstructing any right-of-way or traffic signs</t>
  </si>
  <si>
    <t>12.20.060   Place posters upon or otherwise damage public trees</t>
  </si>
  <si>
    <t>12.24.030   News rack installed in right-of-way w/o permit</t>
  </si>
  <si>
    <t>TITLE 13.  PUBLIC SERVICES </t>
  </si>
  <si>
    <t>13.16.030.B   Unauthorized trash collector</t>
  </si>
  <si>
    <t>13.16.040   No residential trash collection or not removing container from curbside</t>
  </si>
  <si>
    <t>13.16.100   Trash burning</t>
  </si>
  <si>
    <t>13.16.110   Dumping or scattering refuse upon public right-of-way, or bury unsafe refuse below surface</t>
  </si>
  <si>
    <t>TITLE 15.  BUILDINGS &amp; CONSTRUCTION</t>
  </si>
  <si>
    <t>15.04.080   Occupying a building without functional permanent utilities</t>
  </si>
  <si>
    <t>15.04.100   Owning, using, or occupying or maintaining structure that is unpermitted under subsection 114.1 of the California Building Code, Chapter 1, Division II</t>
  </si>
  <si>
    <t>15.08.010   California Building Code provisions adopted by reference</t>
  </si>
  <si>
    <t>15.09.010   California Residential Code provisions adopted by reference</t>
  </si>
  <si>
    <t>15.10.060   Violation of the construction clause of the Lancaster Straw-Bale Code</t>
  </si>
  <si>
    <t>15.12.010   Violation of provisions of California Electrical Code adopted by reference</t>
  </si>
  <si>
    <t>15.12.030   Dangerous electrical equipment</t>
  </si>
  <si>
    <t>15.16.010   California Mechanical Code adopted by reference</t>
  </si>
  <si>
    <t>15.20.010   California Plumbing Code adopted by reference</t>
  </si>
  <si>
    <t>15.20.030   Work on a gray water system without a City permit</t>
  </si>
  <si>
    <t>15.22.060 - 15.22.170   Violation of provisions of the Lancaster Security Code</t>
  </si>
  <si>
    <t xml:space="preserve">15.24.060   Violation of any provision of the Lancaster Property Maintenance Code </t>
  </si>
  <si>
    <t>15.28.010   Violation of California Energy Code provisions adopted by reference</t>
  </si>
  <si>
    <t>15.30.010   Violation of California Historical Building Code provisions adopted by reference</t>
  </si>
  <si>
    <t>15.32.010   Violation of Los Angeles County Fire Code provisions adopted by reference</t>
  </si>
  <si>
    <t>15.34.010   Violation of California Green Building Standards Code provisions adopted by reference</t>
  </si>
  <si>
    <t>TITLE 17.  ZONING </t>
  </si>
  <si>
    <t>17.08.030   Unpermitted use in all residential zones</t>
  </si>
  <si>
    <t>17.08.120   Unpermitted sign in RR Zone</t>
  </si>
  <si>
    <t>17.08.120.A.1   No street address posted in all residential zones</t>
  </si>
  <si>
    <t>17.08.220   Illegal garage conversion in all residential zones</t>
  </si>
  <si>
    <t>17.08.350   Non-permitted use in MHP zone</t>
  </si>
  <si>
    <t>17.12.030   Non-permitted use in C Zone</t>
  </si>
  <si>
    <t>17.12.070   Unpermitted use, Directors Review required</t>
  </si>
  <si>
    <t>17.12.070.C   Operate carnival/circus w/o permit in C or CPD Zone</t>
  </si>
  <si>
    <t>17.12.070.D   Operate Christmas tree sales lot w/o permit in C or CPD Zone</t>
  </si>
  <si>
    <t>17.12.070.I   Unapproved parking lot/sidewalk/outdoor sale in the C and CPD Zone</t>
  </si>
  <si>
    <t>17.12.080   Unpermitted use, C.U.P. required</t>
  </si>
  <si>
    <t>17.12.140   Prohibited sign in C or CPD Zone</t>
  </si>
  <si>
    <t>17.12.150.B.1.b   Revolving beacon sign prohibited in C or CPD Zone</t>
  </si>
  <si>
    <t>17.12.150.B.1.c   Flashing sign prohibited in C or CPD Zone</t>
  </si>
  <si>
    <t>17.12.150.B.2   Placard/bill/poster/banner/attention device in public right-of-way in C or CPD Zone</t>
  </si>
  <si>
    <t>17.12.150.B.4   Pennants/banners/balloons/attention getting devices private property in C or CPD Zone</t>
  </si>
  <si>
    <t>17.12.150.B.10   Portable sign in C or CPD Zone</t>
  </si>
  <si>
    <t>17.12.150.B.14   Sidewalk sign in C or CPO Zone</t>
  </si>
  <si>
    <t>17.12.150.C.4    Sign no longer associated with premises after 30 days in C Zone or CPD Zone</t>
  </si>
  <si>
    <t>17.12.150.C.8    Commercial sign in poor repair in C or CPD Zone</t>
  </si>
  <si>
    <t>17.12.160.D.1   Permanent window sign exceeding 25 percent of window area in C or CPD Zone</t>
  </si>
  <si>
    <t>17.12.210.F.l    Temporary window sign exceeding 25 percent of window area in C or CPD Zone</t>
  </si>
  <si>
    <t>17.12.210.F.4   Temporary window sign on glass entry door in C or CPD Zone</t>
  </si>
  <si>
    <t>17.12.210.F.5   Temporary window sign in excess of 10 days a month in C or CPD Zone</t>
  </si>
  <si>
    <t>17.12.220.E.21.c   Disabled person spaces shall be provided in accordance with Federal and State requirements</t>
  </si>
  <si>
    <t>17.12.230.A.3   Parking spaces not striped in C or CPD Zone</t>
  </si>
  <si>
    <t>17.12.230.A.10   Fail to maintain landscape materials in C or CPD Zone</t>
  </si>
  <si>
    <t>17.12.480   Prohibited use in CBD Zone</t>
  </si>
  <si>
    <t>17.12.550   Prohibited use in H Zone</t>
  </si>
  <si>
    <t>17.16.030   Prohibited use in LI/MI/HI Industrial Zone</t>
  </si>
  <si>
    <t>17.16.150.B.6   Prohibited sign/poster/attention device in right-of-way in all Industrial Zones</t>
  </si>
  <si>
    <t>17.16.150.B.7   Prohibited sign, banner, streamer, attention getting device on private property in all Industrial Zones</t>
  </si>
  <si>
    <t>17.16.150.B.10   Portable sign in all Industrial Zones</t>
  </si>
  <si>
    <t>17.16.150.B.11   Sidewalk sign in all Industrial Zones</t>
  </si>
  <si>
    <t>17.16.150.B.14   Prohibited sign/obstruct driver's vision/create safety hazard in all Industrial Zones</t>
  </si>
  <si>
    <t>17.16.150.C.5   Maintain sign 30 days after use left premises in all LI/MI/HI Industrial Zones</t>
  </si>
  <si>
    <t>17.16.150.C.8   Unmaintained sign/exposed back in all Industrial Zones</t>
  </si>
  <si>
    <t>17.16.150.C.9   Industrial sign in poor repair</t>
  </si>
  <si>
    <t>17.16.220.A.8.m   Failure to maintain landscape materials in all Industrial Zones</t>
  </si>
  <si>
    <t>17.16.460   Operate sexually oriented business contrary to regulations and conditions. (S.O.B. allowed within I Zones only/require a permit)</t>
  </si>
  <si>
    <t>17.16.540   Operate sexually oriented business w/o permit</t>
  </si>
  <si>
    <t>17.20.120   Remove native vegetation in VM overlay zone area w/o permit</t>
  </si>
  <si>
    <t>17.20.300   Non-permitted use in Specific Plan Zone</t>
  </si>
  <si>
    <t>17.24.010   Park commercial vehicle over 6,000 lbs. in all R Zones for more than two hours</t>
  </si>
  <si>
    <t>17.28.020.B   Block visibility in yard, or obstruct highway line</t>
  </si>
  <si>
    <t>17.32.120   Conditional Use Permit - violate regulatory conditions</t>
  </si>
  <si>
    <t>17.32.570   Permit required - Explosives storage (100+ lbs. explosives) (750+ lbs. gunpowder)</t>
  </si>
  <si>
    <t>17.40.040   Use of building or premises contrary to any Zoning Ordinance provision</t>
  </si>
  <si>
    <t xml:space="preserve">LOS ANGELES COUNTY TITLE 15: VEHICLES AND TRAFFIC   </t>
  </si>
  <si>
    <t>15.76.150   Injuring new pavement and painted markings, public property</t>
  </si>
  <si>
    <t>15.76.190   Littering highway or sidewalk</t>
  </si>
  <si>
    <t>LOS ANGELES COUNTY TITLE 16: HIGHWAYS</t>
  </si>
  <si>
    <t>Permit required for work within public right-of-way:</t>
  </si>
  <si>
    <t>16.06.010     1. Special vehicle load over/along/across right-of-way</t>
  </si>
  <si>
    <t>16.06.010     2. Excavation/encroachment in any highway</t>
  </si>
  <si>
    <t>16.06.010     3. Change/alter any encroachment</t>
  </si>
  <si>
    <t>16.06.010     4. Place/construct/repair curb/sidewalk/driveway/gutter/pavement without a permit</t>
  </si>
  <si>
    <t>16.06.010     5. Place/leave any impediment to highway travel</t>
  </si>
  <si>
    <t>16.06.020   Commence work within right-of-way w/o permit</t>
  </si>
  <si>
    <t>16.22.020   Failure to obtain Permit to transport a building</t>
  </si>
  <si>
    <t>16.24.010   Failure to obtain Permit to place news rack in sidewalk</t>
  </si>
  <si>
    <t>16.24.080   Visible picture or illustration in news rack depicting sexual act/genitals</t>
  </si>
  <si>
    <t>A.</t>
  </si>
  <si>
    <t>California Vehicle Code Violations</t>
  </si>
  <si>
    <t>Base</t>
  </si>
  <si>
    <t>LA County</t>
  </si>
  <si>
    <t>State</t>
  </si>
  <si>
    <t>State 2010/11</t>
  </si>
  <si>
    <t>LA County/</t>
  </si>
  <si>
    <t>City</t>
  </si>
  <si>
    <t>Total</t>
  </si>
  <si>
    <t>Late</t>
  </si>
  <si>
    <t>Penalty*</t>
  </si>
  <si>
    <t xml:space="preserve">15.200.020 </t>
  </si>
  <si>
    <t>15.200.020</t>
  </si>
  <si>
    <t>GC 70372(b)</t>
  </si>
  <si>
    <t>Budget Adoption</t>
  </si>
  <si>
    <t>Penalty</t>
  </si>
  <si>
    <t>Admin</t>
  </si>
  <si>
    <t>Code Section</t>
  </si>
  <si>
    <t>Description</t>
  </si>
  <si>
    <t>CA GC 76100</t>
  </si>
  <si>
    <t>CA GC 76101</t>
  </si>
  <si>
    <t>Critical Needs</t>
  </si>
  <si>
    <t>Court Fac.</t>
  </si>
  <si>
    <t>Trial Court Trust***</t>
  </si>
  <si>
    <t>PC 1465.5</t>
  </si>
  <si>
    <t>VC 4461.3</t>
  </si>
  <si>
    <t>PC 1465.6</t>
  </si>
  <si>
    <t>Fee</t>
  </si>
  <si>
    <t>&amp; Fee</t>
  </si>
  <si>
    <t>Stolen, lost, or damaged license plates</t>
  </si>
  <si>
    <r>
      <t>With proof of correction</t>
    </r>
    <r>
      <rPr>
        <vertAlign val="superscript"/>
        <sz val="10"/>
        <rFont val="Verdana"/>
        <family val="2"/>
      </rPr>
      <t>1</t>
    </r>
  </si>
  <si>
    <t>License plate missing</t>
  </si>
  <si>
    <t>License plates improperly positioned</t>
  </si>
  <si>
    <t>5204(a)</t>
  </si>
  <si>
    <t>No license tabs/expired license tabs</t>
  </si>
  <si>
    <t>21113(a)</t>
  </si>
  <si>
    <t>Unlawful parking on public grounds</t>
  </si>
  <si>
    <t>22500(a)</t>
  </si>
  <si>
    <t>Parking within an intersection</t>
  </si>
  <si>
    <t>22500(b)</t>
  </si>
  <si>
    <t>Parking on a crosswalk</t>
  </si>
  <si>
    <t>22500(c)</t>
  </si>
  <si>
    <t>Parking/safety, sign or red curb</t>
  </si>
  <si>
    <t>22500(d)</t>
  </si>
  <si>
    <t>Parking within 15ft of fire station driveway entrance</t>
  </si>
  <si>
    <t>22500(e)</t>
  </si>
  <si>
    <t>Parking/blocking a driveway</t>
  </si>
  <si>
    <t>22500(f)</t>
  </si>
  <si>
    <t>Parking on sidewalk</t>
  </si>
  <si>
    <t>22500(g)</t>
  </si>
  <si>
    <t>Parking along excavation</t>
  </si>
  <si>
    <t>22500(h)</t>
  </si>
  <si>
    <t>Double parking</t>
  </si>
  <si>
    <t>22500(i)</t>
  </si>
  <si>
    <r>
      <t>Parking in bus zone</t>
    </r>
    <r>
      <rPr>
        <vertAlign val="superscript"/>
        <sz val="10"/>
        <rFont val="Verdana"/>
        <family val="2"/>
      </rPr>
      <t>2</t>
    </r>
  </si>
  <si>
    <t>22500(j)</t>
  </si>
  <si>
    <t>Parking in tunnel</t>
  </si>
  <si>
    <t>22500(k)</t>
  </si>
  <si>
    <t>Parking on bridge</t>
  </si>
  <si>
    <t>22500(l)</t>
  </si>
  <si>
    <r>
      <t>Parking/blocking wheelchair access</t>
    </r>
    <r>
      <rPr>
        <vertAlign val="superscript"/>
        <sz val="10"/>
        <rFont val="Verdana"/>
        <family val="2"/>
      </rPr>
      <t>2, **</t>
    </r>
  </si>
  <si>
    <t>Parking in fire lane</t>
  </si>
  <si>
    <t>22502(a)</t>
  </si>
  <si>
    <t>Parking 18” from curb</t>
  </si>
  <si>
    <t>22502(e)</t>
  </si>
  <si>
    <t>Curb parking/one way street</t>
  </si>
  <si>
    <t>22507.8(a)</t>
  </si>
  <si>
    <r>
      <t>Disabled parking/private/public</t>
    </r>
    <r>
      <rPr>
        <vertAlign val="superscript"/>
        <sz val="10"/>
        <rFont val="Verdana"/>
        <family val="2"/>
      </rPr>
      <t>2,5 **</t>
    </r>
  </si>
  <si>
    <t>Failure to display placard or distinguished license plate</t>
  </si>
  <si>
    <t>22507.8(b)</t>
  </si>
  <si>
    <r>
      <t>Blocking disabled parking</t>
    </r>
    <r>
      <rPr>
        <vertAlign val="superscript"/>
        <sz val="10"/>
        <rFont val="Verdana"/>
        <family val="2"/>
      </rPr>
      <t>2,5 **</t>
    </r>
  </si>
  <si>
    <t>22507.8(c)</t>
  </si>
  <si>
    <r>
      <t>Disabled prkg lines/Crosshatched boundary lines</t>
    </r>
    <r>
      <rPr>
        <vertAlign val="superscript"/>
        <sz val="10"/>
        <rFont val="Verdana"/>
        <family val="2"/>
      </rPr>
      <t>2, 5</t>
    </r>
  </si>
  <si>
    <t>Parking in snow removal areas</t>
  </si>
  <si>
    <t>Parking within 15 feet of fire hydrant</t>
  </si>
  <si>
    <t>22515(a)</t>
  </si>
  <si>
    <t>Unattended vehicle/engine running</t>
  </si>
  <si>
    <t>Locked door/no escape</t>
  </si>
  <si>
    <t>Vehicle door open to traffic</t>
  </si>
  <si>
    <r>
      <t>Parking on freeway</t>
    </r>
    <r>
      <rPr>
        <vertAlign val="superscript"/>
        <sz val="10"/>
        <rFont val="Verdana"/>
        <family val="2"/>
      </rPr>
      <t>**</t>
    </r>
  </si>
  <si>
    <t>22520.5(a)</t>
  </si>
  <si>
    <t>Vending on freeway</t>
  </si>
  <si>
    <t>Parking on or within 7-1/2 feet of railroad tracks</t>
  </si>
  <si>
    <r>
      <t>Parked within 3 feet of sidewalk ramp</t>
    </r>
    <r>
      <rPr>
        <vertAlign val="superscript"/>
        <sz val="10"/>
        <rFont val="Verdana"/>
        <family val="2"/>
      </rPr>
      <t>2</t>
    </r>
  </si>
  <si>
    <t>22523(a)</t>
  </si>
  <si>
    <r>
      <t>Abandoned vehicle upon highway</t>
    </r>
    <r>
      <rPr>
        <vertAlign val="superscript"/>
        <sz val="10"/>
        <rFont val="Verdana"/>
        <family val="2"/>
      </rPr>
      <t>3, **</t>
    </r>
  </si>
  <si>
    <t>22523(b)</t>
  </si>
  <si>
    <r>
      <t>Abandoned vehicle upon public/private property</t>
    </r>
    <r>
      <rPr>
        <vertAlign val="superscript"/>
        <sz val="10"/>
        <rFont val="Verdana"/>
        <family val="2"/>
      </rPr>
      <t>3, **</t>
    </r>
  </si>
  <si>
    <t>22526(a)</t>
  </si>
  <si>
    <r>
      <t>Blocking intersection/crosswalk</t>
    </r>
    <r>
      <rPr>
        <vertAlign val="superscript"/>
        <sz val="10"/>
        <rFont val="Verdana"/>
        <family val="2"/>
      </rPr>
      <t>4</t>
    </r>
  </si>
  <si>
    <t>22526(b)</t>
  </si>
  <si>
    <r>
      <t>Blocking intersection/crosswalk turning</t>
    </r>
    <r>
      <rPr>
        <vertAlign val="superscript"/>
        <sz val="10"/>
        <rFont val="Verdana"/>
        <family val="2"/>
      </rPr>
      <t>4</t>
    </r>
  </si>
  <si>
    <t>Offstreet parking facility-no street or alley parking</t>
  </si>
  <si>
    <t>Stopping/Parking vehicular crossing</t>
  </si>
  <si>
    <t>B.</t>
  </si>
  <si>
    <t>Lancaster Municipal Code/Zoning Ordinance Violations</t>
  </si>
  <si>
    <t>Title 8</t>
  </si>
  <si>
    <t>8.28.030.A.19</t>
  </si>
  <si>
    <t>Parking or storing abandoned, wrecked, dismantled,</t>
  </si>
  <si>
    <t>or inoperative vehicles in driveways or yard areas</t>
  </si>
  <si>
    <t>Title 10</t>
  </si>
  <si>
    <t>10.04.050.A</t>
  </si>
  <si>
    <t xml:space="preserve">Commercial truck (8,000+ lbs) parking over </t>
  </si>
  <si>
    <t>two hrs-residential zone/four hrs-business zone</t>
  </si>
  <si>
    <t>10.04.050.C</t>
  </si>
  <si>
    <t xml:space="preserve">Parking operative vehicle on parkway or </t>
  </si>
  <si>
    <t>unpaved front yard area in residential zones</t>
  </si>
  <si>
    <t>10.04.055.B</t>
  </si>
  <si>
    <t>No Oversized Vehicle Parking</t>
  </si>
  <si>
    <t>10.04.060.A</t>
  </si>
  <si>
    <t>Parking in fire or vehicle access lane</t>
  </si>
  <si>
    <t>10.04.060.B</t>
  </si>
  <si>
    <t>(posted "no parking")</t>
  </si>
  <si>
    <t>10.04.100.B.1</t>
  </si>
  <si>
    <t>Parking vehicle on road for painting/repairing</t>
  </si>
  <si>
    <t>10.04.100.B.2</t>
  </si>
  <si>
    <t>Parking vehicle on road for washing/waxing</t>
  </si>
  <si>
    <t>10.04.120</t>
  </si>
  <si>
    <t xml:space="preserve">Compliance with traffic signs or pavement markings by </t>
  </si>
  <si>
    <t>parked or standing vehicle within roadway or parking lot</t>
  </si>
  <si>
    <t>open to public use</t>
  </si>
  <si>
    <t>10.04.130</t>
  </si>
  <si>
    <t>Where parking spaces are placed in a roadway or in a</t>
  </si>
  <si>
    <t xml:space="preserve">parking lot open to the public, no vehicle shall be </t>
  </si>
  <si>
    <t>stopped or left standing other than within a single space</t>
  </si>
  <si>
    <t>10.04.140(A)</t>
  </si>
  <si>
    <t xml:space="preserve">Disconnected trailer on highway, street, alley, public </t>
  </si>
  <si>
    <t>way or place</t>
  </si>
  <si>
    <t>10.04.150</t>
  </si>
  <si>
    <t>No parking in alley except 3 minutes to unload</t>
  </si>
  <si>
    <t>passengers or 20 minutes to unload materials</t>
  </si>
  <si>
    <t>10.04.160</t>
  </si>
  <si>
    <t>Key in ignition of unattended vehicle</t>
  </si>
  <si>
    <t>10.04.170</t>
  </si>
  <si>
    <t>Parking on public/private property</t>
  </si>
  <si>
    <t>without consent</t>
  </si>
  <si>
    <t>10.04.180</t>
  </si>
  <si>
    <t>Parking vehicle blocking highway or private street,</t>
  </si>
  <si>
    <t>less than 15 feet clearance for traffic</t>
  </si>
  <si>
    <t>10.04.190</t>
  </si>
  <si>
    <t>Parking in an assigned parking space</t>
  </si>
  <si>
    <t>10.04.200</t>
  </si>
  <si>
    <t>No commercial parking (10,000+ lbs.)</t>
  </si>
  <si>
    <t>on any highway or alley in a res. zone</t>
  </si>
  <si>
    <t>10.04.210</t>
  </si>
  <si>
    <t>No commercial parking (6,000+lbs.)</t>
  </si>
  <si>
    <t>between 0200-0600 hrs. in residential zone</t>
  </si>
  <si>
    <t>10.04.215.1</t>
  </si>
  <si>
    <t>No angle parking which causes passing traffic to drive upon any part of the road other than the designated traffic lane</t>
  </si>
  <si>
    <t>10.04.215.2</t>
  </si>
  <si>
    <t>No angle parking upon any street where angle parking is prohibited by the California Vehicle Code</t>
  </si>
  <si>
    <t>10.04.220</t>
  </si>
  <si>
    <t>Parking a vehicle on a highway for more than seventy-two (72) concecutive hours</t>
  </si>
  <si>
    <t>10.04.240</t>
  </si>
  <si>
    <t>No vehicle transporting a hazardous material as identified in Title 49 of the Code of Federal Regulations shall be parked on any public way or private property</t>
  </si>
  <si>
    <t>10.20.030</t>
  </si>
  <si>
    <t>Parking on street posted for street sweeping</t>
  </si>
  <si>
    <t>Title 17</t>
  </si>
  <si>
    <t>17.08.150.G.4</t>
  </si>
  <si>
    <t>Parking commercial vehicle with capacity of</t>
  </si>
  <si>
    <t>more than one ton in the R, MDR, or HDR zones</t>
  </si>
  <si>
    <t>*</t>
  </si>
  <si>
    <t>Base penalty includes a $7.00 Administrative charge per Lancaster Resolution 96-104</t>
  </si>
  <si>
    <t>**</t>
  </si>
  <si>
    <t>Base penalty also includes a Bail Increase per California PC 1463.28 &amp; VC 40200.3</t>
  </si>
  <si>
    <t>***</t>
  </si>
  <si>
    <t xml:space="preserve">Fee became effective 12/7/10 </t>
  </si>
  <si>
    <t>Bail set by California Vehicle Code Section 40225(c).</t>
  </si>
  <si>
    <t>Minimum bail set by California Vehicle Code Section 42001.5.</t>
  </si>
  <si>
    <t xml:space="preserve">Minimum bail set by California Vehicle Code Section 22523(c). </t>
  </si>
  <si>
    <t>Minimum bail set by California Vehicle Code Section 42001.1.</t>
  </si>
  <si>
    <t>$100 fee included per California Vehicle Code Section 4461.3</t>
  </si>
  <si>
    <t>C.</t>
  </si>
  <si>
    <t>Late Payment Penalty</t>
  </si>
  <si>
    <t>Late payment penalty and administrative fees as set forth in Subsections A and B shall attach to the Base Penalty if the Base Penalty is not paid within twenty-one (21) days of issuance of the Notice of Parking Violation.</t>
  </si>
  <si>
    <t>D.</t>
  </si>
  <si>
    <t>Total Penalty</t>
  </si>
  <si>
    <t>The total parking penalty includes the Base Penalty, other special penalties and charges as provided in the California Government Code, California Penal Code, and California Vehicle Code; any Late Payment Penalty; and all Administrative Fees, assessments and costs of collection as provided by law pursuant to the California Vehicle Code Section 40200.3(f); whether or not itemized in Subsections A and  B.</t>
  </si>
  <si>
    <t>BUILDING &amp; SAFETY FEE SCHEDULE</t>
  </si>
  <si>
    <t>CONSOLIDATED NEW CONSTRUCTION PERMIT FEES</t>
  </si>
  <si>
    <t>INSPECTION ONLY</t>
  </si>
  <si>
    <t>PLAN CHECK AND INSPECTION</t>
  </si>
  <si>
    <t>UNMODIFIED</t>
  </si>
  <si>
    <t>CONSTRUCTION MODIFIER</t>
  </si>
  <si>
    <t>PLAN</t>
  </si>
  <si>
    <t>A'DDL</t>
  </si>
  <si>
    <t>BASE</t>
  </si>
  <si>
    <t>I FR, II FR</t>
  </si>
  <si>
    <t>II 1-HR, III 1-HR, V 1-HR</t>
  </si>
  <si>
    <t>II N, III N, IV, V N</t>
  </si>
  <si>
    <t>UBC</t>
  </si>
  <si>
    <t>CHECK</t>
  </si>
  <si>
    <t>COST PER</t>
  </si>
  <si>
    <t>INSPECT.</t>
  </si>
  <si>
    <t>A'DDL PER</t>
  </si>
  <si>
    <t>GROUP</t>
  </si>
  <si>
    <t>DESCRIPTION</t>
  </si>
  <si>
    <t>SQ FT</t>
  </si>
  <si>
    <t>ONLY</t>
  </si>
  <si>
    <t>100 SQ FT</t>
  </si>
  <si>
    <t>COST</t>
  </si>
  <si>
    <t>A-1</t>
  </si>
  <si>
    <t>ASSEMBLY:</t>
  </si>
  <si>
    <t xml:space="preserve">THEATER  </t>
  </si>
  <si>
    <t>FIXED</t>
  </si>
  <si>
    <t>SEATING</t>
  </si>
  <si>
    <t>A-2</t>
  </si>
  <si>
    <t>A-3</t>
  </si>
  <si>
    <t>RESTAURANT/</t>
  </si>
  <si>
    <t xml:space="preserve">FOOD/ </t>
  </si>
  <si>
    <t>SMALL ASSEMBLY</t>
  </si>
  <si>
    <t>DRINK</t>
  </si>
  <si>
    <t>CHURCH</t>
  </si>
  <si>
    <t xml:space="preserve">WORSHIP/ </t>
  </si>
  <si>
    <t>RECREATION</t>
  </si>
  <si>
    <t>B</t>
  </si>
  <si>
    <t>SERVICES</t>
  </si>
  <si>
    <t xml:space="preserve">MEDICAL </t>
  </si>
  <si>
    <t>MEDICAL OFFICE</t>
  </si>
  <si>
    <t>OFFICE</t>
  </si>
  <si>
    <t xml:space="preserve">HIGH RISE </t>
  </si>
  <si>
    <t>HIGH RISE OFFICE</t>
  </si>
  <si>
    <t xml:space="preserve">  (4+ STORIES)</t>
  </si>
  <si>
    <t>(4+ STORIES)</t>
  </si>
  <si>
    <t>E</t>
  </si>
  <si>
    <t>EDUCATION/</t>
  </si>
  <si>
    <t>E-3</t>
  </si>
  <si>
    <t>DAYCARE</t>
  </si>
  <si>
    <t>EDUCATION</t>
  </si>
  <si>
    <t>E-2</t>
  </si>
  <si>
    <t>PRESCHOOL/SCHOOL</t>
  </si>
  <si>
    <t>&lt;50 OCCUPANTS</t>
  </si>
  <si>
    <t>F-1</t>
  </si>
  <si>
    <t>INDUSTRIAL</t>
  </si>
  <si>
    <t>F-2</t>
  </si>
  <si>
    <t>INDUSTRIAL/</t>
  </si>
  <si>
    <t>MANUFAC-</t>
  </si>
  <si>
    <t>MANUFACTURING</t>
  </si>
  <si>
    <t>TURING</t>
  </si>
  <si>
    <t>S-2</t>
  </si>
  <si>
    <t>LOW HAZARD</t>
  </si>
  <si>
    <t>WAREHOUSE</t>
  </si>
  <si>
    <t>STORAGE</t>
  </si>
  <si>
    <t>S-1</t>
  </si>
  <si>
    <t xml:space="preserve">MINI </t>
  </si>
  <si>
    <t>MINI STORAGE</t>
  </si>
  <si>
    <t>MODERATE HAZARD</t>
  </si>
  <si>
    <t>S-3</t>
  </si>
  <si>
    <t xml:space="preserve">REPAIR </t>
  </si>
  <si>
    <t>REPAIR GARAGE</t>
  </si>
  <si>
    <t>GARAGE</t>
  </si>
  <si>
    <t xml:space="preserve">MOTOR </t>
  </si>
  <si>
    <t>MOTOR VEHICLE</t>
  </si>
  <si>
    <t>VEHICLE</t>
  </si>
  <si>
    <t>FUEL DISPENSING</t>
  </si>
  <si>
    <t xml:space="preserve">FUEL </t>
  </si>
  <si>
    <t>DISPENSING</t>
  </si>
  <si>
    <t>FUELING</t>
  </si>
  <si>
    <t>FUELING CANOPY</t>
  </si>
  <si>
    <t>CANOPY</t>
  </si>
  <si>
    <t>PARKING GARAGE</t>
  </si>
  <si>
    <t>U-1</t>
  </si>
  <si>
    <t>AGRI-</t>
  </si>
  <si>
    <t>AGRICULTURAL BLDG.</t>
  </si>
  <si>
    <t xml:space="preserve">CULTURAL </t>
  </si>
  <si>
    <t>BLDG.</t>
  </si>
  <si>
    <t>H</t>
  </si>
  <si>
    <t xml:space="preserve">HIGH </t>
  </si>
  <si>
    <t>H-2</t>
  </si>
  <si>
    <t>MOD. EXPLOSIONS</t>
  </si>
  <si>
    <t>HAZARD</t>
  </si>
  <si>
    <t>M</t>
  </si>
  <si>
    <t>DEPT. STORE</t>
  </si>
  <si>
    <t>(BIG BOX)</t>
  </si>
  <si>
    <t xml:space="preserve">RETAIL </t>
  </si>
  <si>
    <t>RETAIL STORE</t>
  </si>
  <si>
    <t>STORE</t>
  </si>
  <si>
    <t>R-2</t>
  </si>
  <si>
    <t>APARTMENT BLDG.</t>
  </si>
  <si>
    <t>R-1</t>
  </si>
  <si>
    <t>HOTEL/</t>
  </si>
  <si>
    <t>HOTEL/MOTEL</t>
  </si>
  <si>
    <t>MOTEL</t>
  </si>
  <si>
    <t>R-2.1</t>
  </si>
  <si>
    <t xml:space="preserve">GROUP </t>
  </si>
  <si>
    <t>GROUP CARE 6+</t>
  </si>
  <si>
    <t>CARE 6+</t>
  </si>
  <si>
    <t>NON-AMBULATORY</t>
  </si>
  <si>
    <t>NON-</t>
  </si>
  <si>
    <t>AMBULATORY</t>
  </si>
  <si>
    <t>R-3</t>
  </si>
  <si>
    <t>CUSTOM DWELLING</t>
  </si>
  <si>
    <t xml:space="preserve">ORIGINAL </t>
  </si>
  <si>
    <t>ORIGINAL TRACT</t>
  </si>
  <si>
    <t>TRACT</t>
  </si>
  <si>
    <t>DWELLING</t>
  </si>
  <si>
    <t>TRACT PRODUCTION</t>
  </si>
  <si>
    <t>TENANT IMPROVE.</t>
  </si>
  <si>
    <t>OFFICE TENANT IMPR.</t>
  </si>
  <si>
    <t>SHELL</t>
  </si>
  <si>
    <t>REMODEL EXISTING</t>
  </si>
  <si>
    <t xml:space="preserve">SHELL </t>
  </si>
  <si>
    <t>SHELL BUILDING</t>
  </si>
  <si>
    <t>BUILDING</t>
  </si>
  <si>
    <t xml:space="preserve">    Drain - Vent Repair/Alterations</t>
  </si>
  <si>
    <t xml:space="preserve">    Equipment Container</t>
  </si>
  <si>
    <t xml:space="preserve">   Room 1 and 2 - Individual/Commercial</t>
  </si>
  <si>
    <t xml:space="preserve">   $40.01 - $50.00</t>
  </si>
  <si>
    <t xml:space="preserve">    Ticketing Change Fee</t>
  </si>
  <si>
    <t>EXAMPLE:</t>
  </si>
  <si>
    <t>Hotel Haunted House</t>
  </si>
  <si>
    <t>17+ years: $2.00 
55+ years: $1.00  
30 punch swim pass:  
Adult: $47  Senior: $23</t>
  </si>
  <si>
    <t>$1.00/hour</t>
  </si>
  <si>
    <t xml:space="preserve">$2.00/hour </t>
  </si>
  <si>
    <t>$30.00 per rental event</t>
  </si>
  <si>
    <t>$770.00 per gross acre</t>
  </si>
  <si>
    <t>$0.43  per page 
FPPC copies - $0.11 Per Page</t>
  </si>
  <si>
    <t>One-time at start of session of $1.00</t>
  </si>
  <si>
    <t>$0.26 per kWh</t>
  </si>
  <si>
    <t>$5.00 per hour after initial 4 hours</t>
  </si>
  <si>
    <t>$24 per hour/guard</t>
  </si>
  <si>
    <t>$10 per hour</t>
  </si>
  <si>
    <t>$48 per hour</t>
  </si>
  <si>
    <t>$109 per participant</t>
  </si>
  <si>
    <t>$176 per participant</t>
  </si>
  <si>
    <t>$1233 per participant</t>
  </si>
  <si>
    <t>II – Public Works &amp; Community Development</t>
  </si>
  <si>
    <t>REMOTE CALLER GAME</t>
  </si>
  <si>
    <r>
      <rPr>
        <b/>
        <sz val="11"/>
        <rFont val="Verdana"/>
        <family val="2"/>
      </rPr>
      <t>DRAINAGE MAINT DISTRICT PROCESSING</t>
    </r>
    <r>
      <rPr>
        <sz val="11"/>
        <rFont val="Verdana"/>
        <family val="2"/>
      </rPr>
      <t xml:space="preserve">
Processing an annexation for a commercial, industrial, tract or multifamily project into a Maintenance District. 
Note: A Single-Family home on a single parcel shall be charged half the current fee. </t>
    </r>
  </si>
  <si>
    <r>
      <rPr>
        <b/>
        <sz val="11"/>
        <rFont val="Verdana"/>
        <family val="2"/>
      </rPr>
      <t>LANDSCAPE MAINT DISTRICT PROCESSING</t>
    </r>
    <r>
      <rPr>
        <sz val="11"/>
        <rFont val="Verdana"/>
        <family val="2"/>
      </rPr>
      <t xml:space="preserve">
Processing an annexation for a commercial, industrial, tract or multifamily project into a Maintenance District. 
Note: A Single-Family home on a single parcel shall be charged half the current fee. </t>
    </r>
  </si>
  <si>
    <r>
      <rPr>
        <b/>
        <sz val="11"/>
        <rFont val="Verdana"/>
        <family val="2"/>
      </rPr>
      <t>LIGHTING MAINT DISTRICT PROCESSING</t>
    </r>
    <r>
      <rPr>
        <sz val="11"/>
        <rFont val="Verdana"/>
        <family val="2"/>
      </rPr>
      <t xml:space="preserve">
Processing an annexation for a commercial, industrial, tract or multifamily project into a Maintenance District. 
Note: A Single-Family home on a single parcel shall be charged half the current fee. </t>
    </r>
  </si>
  <si>
    <t>RECORDS MAINTENANCE</t>
  </si>
  <si>
    <t>FOG/IWD SAMPLE TESTING</t>
  </si>
  <si>
    <t>FOG/IWD PLAN CHECK</t>
  </si>
  <si>
    <t>Vent Fan (Single Duct) - Each</t>
  </si>
  <si>
    <t>DETACHED GARAGE/BARN/UTILITY BLDG-UP TO 2,500 SF</t>
  </si>
  <si>
    <t>Soccer Field Rental</t>
  </si>
  <si>
    <t>Non-profit</t>
  </si>
  <si>
    <t>Individual/Commercial</t>
  </si>
  <si>
    <t>Picnic Shelters (except OMP)</t>
  </si>
  <si>
    <t>BUILDING CHARGES</t>
  </si>
  <si>
    <t>Resident</t>
  </si>
  <si>
    <t>Non-Resident</t>
  </si>
  <si>
    <t>Maze</t>
  </si>
  <si>
    <t>This service is now part of a business license and there is no longer a separate application and procedure for Peddlers or Solicitors.</t>
  </si>
  <si>
    <t>Earth</t>
  </si>
  <si>
    <t>Asphalt</t>
  </si>
  <si>
    <t>Concrete</t>
  </si>
  <si>
    <t xml:space="preserve">0-100 SF </t>
  </si>
  <si>
    <t>101-250 SF</t>
  </si>
  <si>
    <t>each additional 250 SF</t>
  </si>
  <si>
    <t>101-500 SF</t>
  </si>
  <si>
    <t>each additional 500 SF</t>
  </si>
  <si>
    <t>Tract Standardized Plan Check</t>
  </si>
  <si>
    <t>Tract Production Inspection</t>
  </si>
  <si>
    <t xml:space="preserve">This fee schedule is in accordinace with Lancaster Municipal Code and various Resolutions established by the Lancaster City Council.  Fees in this shedule are effective as of October 01, 2024.  </t>
  </si>
  <si>
    <t xml:space="preserve">$87 per NSF Check   </t>
  </si>
  <si>
    <t>$61 per permit</t>
  </si>
  <si>
    <t>$1,831 per permit</t>
  </si>
  <si>
    <t>$2,7779 per permit</t>
  </si>
  <si>
    <t>$13,902 per permit</t>
  </si>
  <si>
    <t>$915 per permit</t>
  </si>
  <si>
    <t>$1,390 per permit</t>
  </si>
  <si>
    <t>$6,950 per permit</t>
  </si>
  <si>
    <t>$190 per pick up</t>
  </si>
  <si>
    <t>$265 per subscriber per year 
(incl postage of $1.00 for 22 meetings)</t>
  </si>
  <si>
    <t>$8.00 per disk/drive</t>
  </si>
  <si>
    <t>$36 per application</t>
  </si>
  <si>
    <t>$250 per permit</t>
  </si>
  <si>
    <t>$104; 0-25 employees</t>
  </si>
  <si>
    <t>$138; 26-50 employees</t>
  </si>
  <si>
    <t>$183; 51-75 employees</t>
  </si>
  <si>
    <t>$222; 76+ employees</t>
  </si>
  <si>
    <t>$98 per application</t>
  </si>
  <si>
    <t>$50 per location</t>
  </si>
  <si>
    <t>$94 at time of application and renewal</t>
  </si>
  <si>
    <t>$60 per license plus $9.47 per unit</t>
  </si>
  <si>
    <t>$20 plus $6.00 per unit</t>
  </si>
  <si>
    <t>$77 per property</t>
  </si>
  <si>
    <t>$327 per application + $56 per vehicle</t>
  </si>
  <si>
    <t>$296 per application + $56 per vehicle</t>
  </si>
  <si>
    <t>$170 per application + $56 per vehicle</t>
  </si>
  <si>
    <t>$132 per application + $56 per vehicle</t>
  </si>
  <si>
    <t>$170 per application</t>
  </si>
  <si>
    <t>$150 per application</t>
  </si>
  <si>
    <t>$233 per application</t>
  </si>
  <si>
    <t>$132 per application</t>
  </si>
  <si>
    <t>$56 per application plus Department of Justice Fee</t>
  </si>
  <si>
    <t>$181 per application</t>
  </si>
  <si>
    <t>$156 per application</t>
  </si>
  <si>
    <t>Deposit of $22,415 with charges at the fully allocated hourly rates for all personnel involved plus any outside costs.</t>
  </si>
  <si>
    <t>Deposit of $11,207 with charges at the fully allocated hourly rates for all personnel involved plus any outside costs.</t>
  </si>
  <si>
    <t>Deposit of $28,018 with charges at the fully allocated hourly rates for all personnel involved plus any outside costs.</t>
  </si>
  <si>
    <t>$478 per plan plus $5.04 per 1,000 square feet of landscaped area</t>
  </si>
  <si>
    <t>$478 per plan plus $5.03  per 1,000 square feet of landscaped area</t>
  </si>
  <si>
    <t>$744 plus $2.03 times the number of mailing labels on vicinity property owners list</t>
  </si>
  <si>
    <t>$5,660 per condemnation plus outside costs</t>
  </si>
  <si>
    <t>$3,690 + $54 per 1,000 CY over 10,000 CY</t>
  </si>
  <si>
    <t>$535 per sheet</t>
  </si>
  <si>
    <t>$371 per plan plus $851 per sheet</t>
  </si>
  <si>
    <t>$813 per 1000LF</t>
  </si>
  <si>
    <t>$1,459 per application</t>
  </si>
  <si>
    <t>$909 per application</t>
  </si>
  <si>
    <t xml:space="preserve">$587 per permit 
+ $138 per 500 SF over 500 SF            </t>
  </si>
  <si>
    <t>$429 per pole</t>
  </si>
  <si>
    <t>$624  per pole</t>
  </si>
  <si>
    <t>$143 per permit plus $61 per newsrack</t>
  </si>
  <si>
    <t>$377 per permit plus actual cost of inspection for all inspection time over 1 hour</t>
  </si>
  <si>
    <t>$320 per permit plus actual cost of inspection and clean-up</t>
  </si>
  <si>
    <t>$597 per permit plus fully allocated costs for all inspection time over one hour</t>
  </si>
  <si>
    <t>$61  plus the actual time spent by all personnel involved at the fully allocated hourly rates. In addition, charge the encroachment permit fee.</t>
  </si>
  <si>
    <t>$0.60 per page for records not submitted electronically</t>
  </si>
  <si>
    <t>$1,356 per dwelling unit</t>
  </si>
  <si>
    <t>$2,158 per dwelling unit</t>
  </si>
  <si>
    <t>$1,920 per dwelling unit</t>
  </si>
  <si>
    <t>$1.99 per gross bldg SF</t>
  </si>
  <si>
    <t>$0.71 per gross bldg SF</t>
  </si>
  <si>
    <t>$1,812 per p.m. peak hour trip generated</t>
  </si>
  <si>
    <t>$0.47 per SF of the lot or parcel (Approx.)</t>
  </si>
  <si>
    <t>$21,106 per acre</t>
  </si>
  <si>
    <t>$0.47 per SF of new impervious area (Approx.)</t>
  </si>
  <si>
    <t>$3,056 per dwelling unit</t>
  </si>
  <si>
    <t>$73.00 per dwelling unit</t>
  </si>
  <si>
    <t>$69.68 per dwelling unit</t>
  </si>
  <si>
    <t>$573.00 per dwelling unit</t>
  </si>
  <si>
    <t>$860.00 per dwelling unit</t>
  </si>
  <si>
    <t>$1,148.00 per dwelling unit</t>
  </si>
  <si>
    <t>$361.00 per dwelling unit</t>
  </si>
  <si>
    <t>$244.00 per dwelling unit</t>
  </si>
  <si>
    <t>$208 per month</t>
  </si>
  <si>
    <t>$1.22 per 100 ft3</t>
  </si>
  <si>
    <t>$2.20 per cubic yard</t>
  </si>
  <si>
    <t>$1.88 per cubic yard</t>
  </si>
  <si>
    <t>$1.24 per cubic yard</t>
  </si>
  <si>
    <t>$0.94 per cubic yard</t>
  </si>
  <si>
    <t>$154 per system 
+ $41 per application</t>
  </si>
  <si>
    <t>$21 per hour without lights
$36 per hour with lights</t>
  </si>
  <si>
    <t>$27 per hour without lights
$43 per hour with lights</t>
  </si>
  <si>
    <t>$36 per field</t>
  </si>
  <si>
    <t>$124 per hour</t>
  </si>
  <si>
    <t>Athletic Courts (Volleyball, Basketball, Tennis, Horseshoe, Pickleball)</t>
  </si>
  <si>
    <t>$56 per hour</t>
  </si>
  <si>
    <t>$43 per hour</t>
  </si>
  <si>
    <t>$62 per hour</t>
  </si>
  <si>
    <t>$74 per hour</t>
  </si>
  <si>
    <t>$118 per hour</t>
  </si>
  <si>
    <t>$2,210 per day + 10% of gross ticket sales</t>
  </si>
  <si>
    <t>$2,909  per day</t>
  </si>
  <si>
    <t>$1,070 per day + 10% of gross ticket sales</t>
  </si>
  <si>
    <t>$1,477 per day</t>
  </si>
  <si>
    <t>$407 per day + 10% of gross ticket sales</t>
  </si>
  <si>
    <t>$535 per day</t>
  </si>
  <si>
    <t>$930 per day</t>
  </si>
  <si>
    <t>$145 per day + 10% of gross ticket sales</t>
  </si>
  <si>
    <t>$289 per day</t>
  </si>
  <si>
    <t>$511 per day</t>
  </si>
  <si>
    <t>$610 per day + 10% of gross ticket sales</t>
  </si>
  <si>
    <t>$901 per day</t>
  </si>
  <si>
    <t>$336 per day + 10% of gross ticket sales</t>
  </si>
  <si>
    <t>Generally leased to private parties. If lessor permits use, rate is $174 per day per box/clubhouse</t>
  </si>
  <si>
    <t>$81 per day</t>
  </si>
  <si>
    <t>$69 per day</t>
  </si>
  <si>
    <t>$232 per day</t>
  </si>
  <si>
    <t>Up to $6,982 per month</t>
  </si>
  <si>
    <t>$94 per event</t>
  </si>
  <si>
    <t>$581 per event</t>
  </si>
  <si>
    <t>$1,163 per event</t>
  </si>
  <si>
    <t>$2,327 per event</t>
  </si>
  <si>
    <t>$2,328 per event</t>
  </si>
  <si>
    <t>$124 per ticket</t>
  </si>
  <si>
    <t>$124 per hour + $61 cleaning fee</t>
  </si>
  <si>
    <t>$94 per performance</t>
  </si>
  <si>
    <t>$61 per performance</t>
  </si>
  <si>
    <t>$124 per performance</t>
  </si>
  <si>
    <t>$36 per performance</t>
  </si>
  <si>
    <t xml:space="preserve">$314 per event </t>
  </si>
  <si>
    <t>$187 per event</t>
  </si>
  <si>
    <t>$49 per day</t>
  </si>
  <si>
    <t>$124 per event</t>
  </si>
  <si>
    <t>$187 per main stage rental</t>
  </si>
  <si>
    <t>$49 per hour</t>
  </si>
  <si>
    <t xml:space="preserve">$ 68 each </t>
  </si>
  <si>
    <t>$113 each</t>
  </si>
  <si>
    <t>$21 each or $102 for 5 sets</t>
  </si>
  <si>
    <t>$74 per participant</t>
  </si>
  <si>
    <t>$81 per participant</t>
  </si>
  <si>
    <t>$179 per week</t>
  </si>
  <si>
    <t>$137 per month</t>
  </si>
  <si>
    <t>$46 per participant</t>
  </si>
  <si>
    <t>$55 per participant</t>
  </si>
  <si>
    <t>$100 per participant</t>
  </si>
  <si>
    <t>$112 per participant</t>
  </si>
  <si>
    <t>$98 per vehicle</t>
  </si>
  <si>
    <t>$130/hr</t>
  </si>
  <si>
    <t>$39 per parcel plus County filing fee</t>
  </si>
  <si>
    <t>Western Hotel Museum</t>
  </si>
  <si>
    <t>Prime Desert Woodlands</t>
  </si>
  <si>
    <t>$31.99 per ADTE*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</si>
</sst>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\ &quot;per field&quot;"/>
    <numFmt numFmtId="167" formatCode="&quot;$&quot;#,##0\ &quot;per hour&quot;"/>
    <numFmt numFmtId="168" formatCode="&quot;$&quot;#,##0\ &quot;per day 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Verdana"/>
      <family val="2"/>
    </font>
    <font>
      <sz val="12"/>
      <color theme="3"/>
      <name val="Verdana"/>
      <family val="2"/>
    </font>
    <font>
      <sz val="12"/>
      <color rgb="FFFF6600"/>
      <name val="Verdana"/>
      <family val="2"/>
    </font>
    <font>
      <b/>
      <sz val="12"/>
      <color theme="3"/>
      <name val="Verdana"/>
      <family val="2"/>
    </font>
    <font>
      <b/>
      <sz val="12"/>
      <color rgb="FFFF6600"/>
      <name val="Verdana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2"/>
      <name val="Verdana"/>
      <family val="2"/>
    </font>
    <font>
      <b/>
      <sz val="12"/>
      <color theme="4" tint="-0.499984740745262"/>
      <name val="Verdana"/>
      <family val="2"/>
    </font>
    <font>
      <b/>
      <sz val="11"/>
      <color rgb="FFFF6600"/>
      <name val="Verdana"/>
      <family val="2"/>
    </font>
    <font>
      <sz val="12"/>
      <name val="Verdana"/>
      <family val="2"/>
    </font>
    <font>
      <b/>
      <sz val="11"/>
      <color theme="4" tint="-0.499984740745262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sz val="11"/>
      <name val="Arial"/>
      <family val="2"/>
    </font>
    <font>
      <sz val="10"/>
      <name val="Geneva"/>
    </font>
    <font>
      <b/>
      <sz val="10"/>
      <name val="Verdana"/>
      <family val="2"/>
    </font>
    <font>
      <vertAlign val="superscript"/>
      <sz val="1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2" fillId="0" borderId="0"/>
    <xf numFmtId="44" fontId="22" fillId="0" borderId="0" applyFont="0" applyFill="0" applyBorder="0" applyAlignment="0" applyProtection="0"/>
    <xf numFmtId="0" fontId="7" fillId="0" borderId="0"/>
  </cellStyleXfs>
  <cellXfs count="29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1" fontId="5" fillId="0" borderId="2" xfId="0" applyNumberFormat="1" applyFont="1" applyBorder="1" applyAlignment="1">
      <alignment wrapText="1"/>
    </xf>
    <xf numFmtId="164" fontId="8" fillId="0" borderId="4" xfId="0" applyNumberFormat="1" applyFont="1" applyBorder="1" applyAlignment="1">
      <alignment horizontal="right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1" applyNumberFormat="1" applyFont="1" applyFill="1" applyBorder="1" applyAlignment="1">
      <alignment horizontal="right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left"/>
    </xf>
    <xf numFmtId="0" fontId="19" fillId="0" borderId="0" xfId="3" applyFont="1"/>
    <xf numFmtId="0" fontId="23" fillId="0" borderId="15" xfId="3" applyFont="1" applyBorder="1" applyAlignment="1">
      <alignment horizontal="center"/>
    </xf>
    <xf numFmtId="0" fontId="23" fillId="0" borderId="12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0" fontId="23" fillId="0" borderId="9" xfId="3" applyFont="1" applyBorder="1" applyAlignment="1">
      <alignment horizontal="center"/>
    </xf>
    <xf numFmtId="0" fontId="19" fillId="0" borderId="0" xfId="3" applyFont="1" applyAlignment="1">
      <alignment horizontal="right"/>
    </xf>
    <xf numFmtId="0" fontId="19" fillId="0" borderId="3" xfId="3" applyFont="1" applyBorder="1" applyAlignment="1">
      <alignment horizontal="left"/>
    </xf>
    <xf numFmtId="0" fontId="19" fillId="0" borderId="3" xfId="3" applyFont="1" applyBorder="1"/>
    <xf numFmtId="165" fontId="19" fillId="0" borderId="3" xfId="4" applyNumberFormat="1" applyFont="1" applyFill="1" applyBorder="1"/>
    <xf numFmtId="165" fontId="19" fillId="0" borderId="3" xfId="3" applyNumberFormat="1" applyFont="1" applyBorder="1"/>
    <xf numFmtId="164" fontId="19" fillId="0" borderId="3" xfId="4" applyNumberFormat="1" applyFont="1" applyBorder="1"/>
    <xf numFmtId="0" fontId="19" fillId="0" borderId="1" xfId="3" applyFont="1" applyBorder="1" applyAlignment="1">
      <alignment horizontal="left"/>
    </xf>
    <xf numFmtId="0" fontId="19" fillId="0" borderId="1" xfId="3" applyFont="1" applyBorder="1"/>
    <xf numFmtId="165" fontId="19" fillId="0" borderId="1" xfId="4" applyNumberFormat="1" applyFont="1" applyFill="1" applyBorder="1"/>
    <xf numFmtId="165" fontId="19" fillId="0" borderId="1" xfId="4" applyNumberFormat="1" applyFont="1" applyBorder="1"/>
    <xf numFmtId="164" fontId="19" fillId="0" borderId="1" xfId="4" applyNumberFormat="1" applyFont="1" applyBorder="1"/>
    <xf numFmtId="0" fontId="19" fillId="0" borderId="0" xfId="3" applyFont="1" applyAlignment="1">
      <alignment horizontal="left"/>
    </xf>
    <xf numFmtId="165" fontId="19" fillId="0" borderId="0" xfId="4" applyNumberFormat="1" applyFont="1" applyFill="1"/>
    <xf numFmtId="165" fontId="19" fillId="0" borderId="0" xfId="4" applyNumberFormat="1" applyFont="1"/>
    <xf numFmtId="164" fontId="19" fillId="0" borderId="0" xfId="4" applyNumberFormat="1" applyFont="1"/>
    <xf numFmtId="165" fontId="19" fillId="0" borderId="3" xfId="4" applyNumberFormat="1" applyFont="1" applyBorder="1"/>
    <xf numFmtId="0" fontId="19" fillId="0" borderId="16" xfId="3" applyFont="1" applyBorder="1" applyAlignment="1">
      <alignment horizontal="left"/>
    </xf>
    <xf numFmtId="0" fontId="19" fillId="0" borderId="16" xfId="3" applyFont="1" applyBorder="1"/>
    <xf numFmtId="165" fontId="19" fillId="0" borderId="16" xfId="4" applyNumberFormat="1" applyFont="1" applyFill="1" applyBorder="1" applyAlignment="1">
      <alignment horizontal="right"/>
    </xf>
    <xf numFmtId="165" fontId="19" fillId="0" borderId="0" xfId="4" applyNumberFormat="1" applyFont="1" applyAlignment="1">
      <alignment horizontal="right"/>
    </xf>
    <xf numFmtId="165" fontId="19" fillId="0" borderId="0" xfId="4" applyNumberFormat="1" applyFont="1" applyFill="1" applyAlignment="1">
      <alignment horizontal="right"/>
    </xf>
    <xf numFmtId="165" fontId="19" fillId="0" borderId="1" xfId="4" applyNumberFormat="1" applyFont="1" applyBorder="1" applyAlignment="1">
      <alignment horizontal="right"/>
    </xf>
    <xf numFmtId="165" fontId="19" fillId="0" borderId="1" xfId="4" applyNumberFormat="1" applyFont="1" applyFill="1" applyBorder="1" applyAlignment="1">
      <alignment horizontal="right"/>
    </xf>
    <xf numFmtId="165" fontId="19" fillId="0" borderId="0" xfId="3" applyNumberFormat="1" applyFont="1"/>
    <xf numFmtId="164" fontId="19" fillId="0" borderId="0" xfId="3" applyNumberFormat="1" applyFont="1"/>
    <xf numFmtId="165" fontId="19" fillId="0" borderId="3" xfId="4" applyNumberFormat="1" applyFont="1" applyBorder="1" applyAlignment="1">
      <alignment horizontal="right"/>
    </xf>
    <xf numFmtId="165" fontId="19" fillId="0" borderId="3" xfId="4" applyNumberFormat="1" applyFont="1" applyFill="1" applyBorder="1" applyAlignment="1">
      <alignment horizontal="right"/>
    </xf>
    <xf numFmtId="165" fontId="19" fillId="0" borderId="0" xfId="4" applyNumberFormat="1" applyFont="1" applyFill="1" applyBorder="1"/>
    <xf numFmtId="165" fontId="19" fillId="0" borderId="0" xfId="4" applyNumberFormat="1" applyFont="1" applyBorder="1" applyAlignment="1">
      <alignment horizontal="right"/>
    </xf>
    <xf numFmtId="165" fontId="19" fillId="0" borderId="0" xfId="4" applyNumberFormat="1" applyFont="1" applyFill="1" applyBorder="1" applyAlignment="1">
      <alignment horizontal="right"/>
    </xf>
    <xf numFmtId="0" fontId="19" fillId="0" borderId="3" xfId="3" applyFont="1" applyBorder="1" applyAlignment="1">
      <alignment wrapText="1"/>
    </xf>
    <xf numFmtId="0" fontId="19" fillId="0" borderId="6" xfId="3" applyFont="1" applyBorder="1"/>
    <xf numFmtId="0" fontId="24" fillId="0" borderId="0" xfId="3" applyFont="1" applyAlignment="1">
      <alignment horizontal="right"/>
    </xf>
    <xf numFmtId="0" fontId="19" fillId="0" borderId="0" xfId="3" applyFont="1" applyAlignment="1">
      <alignment wrapText="1"/>
    </xf>
    <xf numFmtId="0" fontId="19" fillId="0" borderId="0" xfId="5" applyFont="1"/>
    <xf numFmtId="0" fontId="19" fillId="0" borderId="0" xfId="5" applyFont="1" applyAlignment="1">
      <alignment wrapText="1"/>
    </xf>
    <xf numFmtId="0" fontId="19" fillId="2" borderId="0" xfId="5" applyFont="1" applyFill="1"/>
    <xf numFmtId="0" fontId="19" fillId="0" borderId="15" xfId="5" applyFont="1" applyBorder="1" applyAlignment="1">
      <alignment horizontal="center"/>
    </xf>
    <xf numFmtId="0" fontId="19" fillId="2" borderId="0" xfId="5" applyFont="1" applyFill="1" applyAlignment="1">
      <alignment horizontal="center"/>
    </xf>
    <xf numFmtId="0" fontId="19" fillId="0" borderId="12" xfId="5" applyFont="1" applyBorder="1" applyAlignment="1">
      <alignment horizontal="center"/>
    </xf>
    <xf numFmtId="0" fontId="19" fillId="0" borderId="2" xfId="5" applyFont="1" applyBorder="1" applyAlignment="1">
      <alignment horizontal="center"/>
    </xf>
    <xf numFmtId="0" fontId="19" fillId="0" borderId="15" xfId="5" applyFont="1" applyBorder="1" applyAlignment="1">
      <alignment horizontal="center" wrapText="1"/>
    </xf>
    <xf numFmtId="0" fontId="19" fillId="2" borderId="10" xfId="5" applyFont="1" applyFill="1" applyBorder="1" applyAlignment="1">
      <alignment horizontal="center"/>
    </xf>
    <xf numFmtId="0" fontId="19" fillId="0" borderId="15" xfId="5" applyFont="1" applyBorder="1"/>
    <xf numFmtId="0" fontId="19" fillId="0" borderId="15" xfId="5" applyFont="1" applyBorder="1" applyAlignment="1">
      <alignment wrapText="1"/>
    </xf>
    <xf numFmtId="3" fontId="19" fillId="0" borderId="15" xfId="5" applyNumberFormat="1" applyFont="1" applyBorder="1"/>
    <xf numFmtId="3" fontId="19" fillId="2" borderId="2" xfId="5" applyNumberFormat="1" applyFont="1" applyFill="1" applyBorder="1"/>
    <xf numFmtId="0" fontId="19" fillId="0" borderId="4" xfId="5" applyFont="1" applyBorder="1"/>
    <xf numFmtId="0" fontId="19" fillId="0" borderId="12" xfId="5" applyFont="1" applyBorder="1"/>
    <xf numFmtId="0" fontId="19" fillId="0" borderId="12" xfId="5" applyFont="1" applyBorder="1" applyAlignment="1">
      <alignment wrapText="1"/>
    </xf>
    <xf numFmtId="3" fontId="19" fillId="0" borderId="12" xfId="5" applyNumberFormat="1" applyFont="1" applyBorder="1"/>
    <xf numFmtId="3" fontId="19" fillId="2" borderId="10" xfId="5" applyNumberFormat="1" applyFont="1" applyFill="1" applyBorder="1"/>
    <xf numFmtId="3" fontId="19" fillId="2" borderId="0" xfId="5" applyNumberFormat="1" applyFont="1" applyFill="1"/>
    <xf numFmtId="0" fontId="19" fillId="0" borderId="11" xfId="5" applyFont="1" applyBorder="1"/>
    <xf numFmtId="0" fontId="19" fillId="0" borderId="9" xfId="5" applyFont="1" applyBorder="1"/>
    <xf numFmtId="0" fontId="19" fillId="0" borderId="9" xfId="5" applyFont="1" applyBorder="1" applyAlignment="1">
      <alignment wrapText="1"/>
    </xf>
    <xf numFmtId="3" fontId="19" fillId="0" borderId="9" xfId="5" applyNumberFormat="1" applyFont="1" applyBorder="1"/>
    <xf numFmtId="3" fontId="19" fillId="2" borderId="5" xfId="5" applyNumberFormat="1" applyFont="1" applyFill="1" applyBorder="1"/>
    <xf numFmtId="0" fontId="19" fillId="0" borderId="7" xfId="5" applyFont="1" applyBorder="1"/>
    <xf numFmtId="0" fontId="19" fillId="0" borderId="12" xfId="5" applyFont="1" applyBorder="1" applyAlignment="1">
      <alignment horizontal="left" wrapText="1"/>
    </xf>
    <xf numFmtId="0" fontId="25" fillId="0" borderId="0" xfId="0" applyFont="1"/>
    <xf numFmtId="0" fontId="19" fillId="0" borderId="0" xfId="5" applyFont="1" applyAlignment="1">
      <alignment horizontal="center"/>
    </xf>
    <xf numFmtId="0" fontId="23" fillId="0" borderId="0" xfId="3" applyFont="1"/>
    <xf numFmtId="164" fontId="23" fillId="0" borderId="0" xfId="3" applyNumberFormat="1" applyFont="1"/>
    <xf numFmtId="164" fontId="23" fillId="0" borderId="0" xfId="4" applyNumberFormat="1" applyFont="1" applyBorder="1"/>
    <xf numFmtId="164" fontId="23" fillId="0" borderId="1" xfId="4" applyNumberFormat="1" applyFont="1" applyBorder="1"/>
    <xf numFmtId="164" fontId="23" fillId="0" borderId="3" xfId="4" applyNumberFormat="1" applyFont="1" applyBorder="1"/>
    <xf numFmtId="164" fontId="19" fillId="0" borderId="3" xfId="4" applyNumberFormat="1" applyFont="1" applyFill="1" applyBorder="1"/>
    <xf numFmtId="164" fontId="19" fillId="0" borderId="0" xfId="4" applyNumberFormat="1" applyFont="1" applyFill="1" applyBorder="1"/>
    <xf numFmtId="0" fontId="19" fillId="0" borderId="3" xfId="5" applyFont="1" applyBorder="1" applyAlignment="1">
      <alignment horizontal="center"/>
    </xf>
    <xf numFmtId="0" fontId="19" fillId="0" borderId="4" xfId="5" applyFont="1" applyBorder="1" applyAlignment="1">
      <alignment horizontal="center"/>
    </xf>
    <xf numFmtId="0" fontId="19" fillId="0" borderId="10" xfId="5" applyFont="1" applyBorder="1" applyAlignment="1">
      <alignment horizontal="center"/>
    </xf>
    <xf numFmtId="0" fontId="19" fillId="0" borderId="11" xfId="5" applyFont="1" applyBorder="1" applyAlignment="1">
      <alignment horizontal="center"/>
    </xf>
    <xf numFmtId="0" fontId="19" fillId="0" borderId="9" xfId="5" applyFont="1" applyBorder="1" applyAlignment="1">
      <alignment horizontal="center"/>
    </xf>
    <xf numFmtId="1" fontId="14" fillId="0" borderId="5" xfId="0" applyNumberFormat="1" applyFont="1" applyBorder="1" applyAlignment="1">
      <alignment horizontal="left" wrapText="1" indent="1"/>
    </xf>
    <xf numFmtId="0" fontId="25" fillId="0" borderId="0" xfId="0" applyFont="1" applyAlignment="1">
      <alignment horizontal="center"/>
    </xf>
    <xf numFmtId="0" fontId="26" fillId="0" borderId="0" xfId="0" applyFont="1"/>
    <xf numFmtId="1" fontId="9" fillId="0" borderId="9" xfId="0" applyNumberFormat="1" applyFont="1" applyBorder="1" applyAlignment="1">
      <alignment wrapText="1"/>
    </xf>
    <xf numFmtId="164" fontId="8" fillId="0" borderId="9" xfId="0" applyNumberFormat="1" applyFont="1" applyBorder="1" applyAlignment="1">
      <alignment horizontal="right" wrapText="1"/>
    </xf>
    <xf numFmtId="1" fontId="9" fillId="0" borderId="8" xfId="0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right" vertical="center" wrapText="1"/>
    </xf>
    <xf numFmtId="1" fontId="9" fillId="0" borderId="8" xfId="0" applyNumberFormat="1" applyFont="1" applyBorder="1" applyAlignment="1">
      <alignment wrapText="1"/>
    </xf>
    <xf numFmtId="164" fontId="8" fillId="0" borderId="8" xfId="0" applyNumberFormat="1" applyFont="1" applyBorder="1" applyAlignment="1">
      <alignment horizontal="right" wrapText="1"/>
    </xf>
    <xf numFmtId="1" fontId="9" fillId="0" borderId="8" xfId="0" applyNumberFormat="1" applyFont="1" applyBorder="1" applyAlignment="1">
      <alignment horizontal="left" wrapText="1" indent="1"/>
    </xf>
    <xf numFmtId="1" fontId="8" fillId="0" borderId="8" xfId="0" applyNumberFormat="1" applyFont="1" applyBorder="1" applyAlignment="1">
      <alignment horizontal="left" wrapText="1" indent="2"/>
    </xf>
    <xf numFmtId="1" fontId="9" fillId="0" borderId="8" xfId="0" applyNumberFormat="1" applyFont="1" applyBorder="1" applyAlignment="1">
      <alignment horizontal="left" wrapText="1" indent="2"/>
    </xf>
    <xf numFmtId="1" fontId="9" fillId="0" borderId="8" xfId="0" applyNumberFormat="1" applyFont="1" applyBorder="1" applyAlignment="1">
      <alignment horizontal="left" wrapText="1"/>
    </xf>
    <xf numFmtId="0" fontId="11" fillId="0" borderId="8" xfId="0" applyFont="1" applyBorder="1" applyAlignment="1">
      <alignment horizontal="left" wrapText="1" indent="1"/>
    </xf>
    <xf numFmtId="6" fontId="11" fillId="0" borderId="8" xfId="0" applyNumberFormat="1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13" fillId="0" borderId="2" xfId="0" applyFont="1" applyBorder="1" applyAlignment="1">
      <alignment wrapText="1"/>
    </xf>
    <xf numFmtId="0" fontId="14" fillId="0" borderId="5" xfId="0" applyFont="1" applyBorder="1" applyAlignment="1">
      <alignment horizontal="left" wrapText="1" indent="1"/>
    </xf>
    <xf numFmtId="0" fontId="12" fillId="0" borderId="8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4" fillId="0" borderId="8" xfId="0" applyFont="1" applyBorder="1" applyAlignment="1">
      <alignment horizontal="left" wrapText="1" indent="1"/>
    </xf>
    <xf numFmtId="164" fontId="8" fillId="0" borderId="4" xfId="1" applyNumberFormat="1" applyFont="1" applyFill="1" applyBorder="1" applyAlignment="1">
      <alignment horizontal="right" wrapText="1"/>
    </xf>
    <xf numFmtId="1" fontId="14" fillId="0" borderId="8" xfId="0" applyNumberFormat="1" applyFont="1" applyBorder="1" applyAlignment="1">
      <alignment horizontal="left" wrapText="1" indent="1"/>
    </xf>
    <xf numFmtId="165" fontId="8" fillId="0" borderId="8" xfId="0" applyNumberFormat="1" applyFont="1" applyBorder="1" applyAlignment="1">
      <alignment horizontal="right" wrapText="1"/>
    </xf>
    <xf numFmtId="1" fontId="9" fillId="0" borderId="15" xfId="0" applyNumberFormat="1" applyFont="1" applyBorder="1" applyAlignment="1">
      <alignment vertical="top"/>
    </xf>
    <xf numFmtId="1" fontId="9" fillId="0" borderId="12" xfId="0" applyNumberFormat="1" applyFont="1" applyBorder="1" applyAlignment="1">
      <alignment vertical="top"/>
    </xf>
    <xf numFmtId="1" fontId="9" fillId="0" borderId="12" xfId="0" applyNumberFormat="1" applyFont="1" applyBorder="1" applyAlignment="1">
      <alignment vertical="top" wrapText="1"/>
    </xf>
    <xf numFmtId="1" fontId="8" fillId="0" borderId="8" xfId="0" applyNumberFormat="1" applyFont="1" applyBorder="1" applyAlignment="1">
      <alignment wrapText="1"/>
    </xf>
    <xf numFmtId="1" fontId="8" fillId="0" borderId="8" xfId="0" applyNumberFormat="1" applyFont="1" applyBorder="1" applyAlignment="1">
      <alignment horizontal="left" wrapText="1"/>
    </xf>
    <xf numFmtId="1" fontId="8" fillId="0" borderId="8" xfId="0" applyNumberFormat="1" applyFont="1" applyBorder="1" applyAlignment="1">
      <alignment horizontal="left" vertical="top" wrapText="1"/>
    </xf>
    <xf numFmtId="1" fontId="9" fillId="0" borderId="8" xfId="0" applyNumberFormat="1" applyFont="1" applyBorder="1" applyAlignment="1">
      <alignment horizontal="left" vertical="top" wrapText="1"/>
    </xf>
    <xf numFmtId="0" fontId="15" fillId="0" borderId="13" xfId="0" applyFont="1" applyBorder="1" applyAlignment="1">
      <alignment horizontal="left" wrapText="1"/>
    </xf>
    <xf numFmtId="164" fontId="8" fillId="0" borderId="14" xfId="1" applyNumberFormat="1" applyFont="1" applyFill="1" applyBorder="1" applyAlignment="1">
      <alignment horizontal="right" wrapText="1"/>
    </xf>
    <xf numFmtId="0" fontId="15" fillId="0" borderId="5" xfId="0" applyFont="1" applyBorder="1" applyAlignment="1">
      <alignment horizontal="left" wrapText="1"/>
    </xf>
    <xf numFmtId="164" fontId="8" fillId="0" borderId="7" xfId="1" applyNumberFormat="1" applyFont="1" applyFill="1" applyBorder="1" applyAlignment="1">
      <alignment horizontal="right" wrapText="1"/>
    </xf>
    <xf numFmtId="1" fontId="13" fillId="0" borderId="8" xfId="0" applyNumberFormat="1" applyFont="1" applyBorder="1" applyAlignment="1">
      <alignment wrapText="1"/>
    </xf>
    <xf numFmtId="0" fontId="15" fillId="0" borderId="13" xfId="0" applyFont="1" applyBorder="1" applyAlignment="1">
      <alignment horizontal="left" wrapText="1" indent="2"/>
    </xf>
    <xf numFmtId="0" fontId="15" fillId="0" borderId="5" xfId="0" applyFont="1" applyBorder="1" applyAlignment="1">
      <alignment horizontal="left" wrapText="1" indent="2"/>
    </xf>
    <xf numFmtId="1" fontId="9" fillId="0" borderId="15" xfId="0" applyNumberFormat="1" applyFont="1" applyBorder="1" applyAlignment="1">
      <alignment wrapText="1"/>
    </xf>
    <xf numFmtId="164" fontId="8" fillId="0" borderId="15" xfId="0" applyNumberFormat="1" applyFont="1" applyBorder="1" applyAlignment="1">
      <alignment horizontal="right" wrapText="1"/>
    </xf>
    <xf numFmtId="164" fontId="17" fillId="0" borderId="8" xfId="0" applyNumberFormat="1" applyFont="1" applyBorder="1" applyAlignment="1">
      <alignment horizontal="center" wrapText="1"/>
    </xf>
    <xf numFmtId="164" fontId="8" fillId="0" borderId="8" xfId="0" applyNumberFormat="1" applyFont="1" applyBorder="1" applyAlignment="1">
      <alignment horizontal="right" vertical="top" wrapText="1"/>
    </xf>
    <xf numFmtId="1" fontId="8" fillId="0" borderId="8" xfId="0" applyNumberFormat="1" applyFont="1" applyBorder="1" applyAlignment="1">
      <alignment vertical="top" wrapText="1"/>
    </xf>
    <xf numFmtId="0" fontId="8" fillId="0" borderId="8" xfId="0" applyFont="1" applyBorder="1" applyAlignment="1">
      <alignment wrapText="1"/>
    </xf>
    <xf numFmtId="164" fontId="8" fillId="0" borderId="8" xfId="0" applyNumberFormat="1" applyFont="1" applyBorder="1" applyAlignment="1">
      <alignment wrapText="1"/>
    </xf>
    <xf numFmtId="0" fontId="8" fillId="0" borderId="8" xfId="0" applyFont="1" applyBorder="1" applyAlignment="1">
      <alignment horizontal="left" wrapText="1"/>
    </xf>
    <xf numFmtId="0" fontId="9" fillId="0" borderId="8" xfId="0" applyFont="1" applyBorder="1" applyAlignment="1">
      <alignment horizontal="left" vertical="center" wrapText="1"/>
    </xf>
    <xf numFmtId="6" fontId="8" fillId="0" borderId="8" xfId="0" applyNumberFormat="1" applyFont="1" applyBorder="1" applyAlignment="1">
      <alignment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wrapText="1"/>
    </xf>
    <xf numFmtId="6" fontId="8" fillId="0" borderId="8" xfId="0" applyNumberFormat="1" applyFont="1" applyBorder="1" applyAlignment="1">
      <alignment horizontal="right" wrapText="1"/>
    </xf>
    <xf numFmtId="1" fontId="8" fillId="0" borderId="8" xfId="0" applyNumberFormat="1" applyFont="1" applyBorder="1" applyAlignment="1">
      <alignment horizontal="left" wrapText="1" indent="3"/>
    </xf>
    <xf numFmtId="164" fontId="8" fillId="0" borderId="8" xfId="1" applyNumberFormat="1" applyFont="1" applyFill="1" applyBorder="1" applyAlignment="1">
      <alignment horizontal="right" vertical="center" wrapText="1"/>
    </xf>
    <xf numFmtId="0" fontId="12" fillId="0" borderId="8" xfId="0" applyFont="1" applyBorder="1"/>
    <xf numFmtId="164" fontId="15" fillId="0" borderId="8" xfId="0" applyNumberFormat="1" applyFont="1" applyBorder="1" applyAlignment="1">
      <alignment wrapText="1"/>
    </xf>
    <xf numFmtId="0" fontId="9" fillId="0" borderId="13" xfId="0" applyFont="1" applyBorder="1" applyAlignment="1">
      <alignment wrapText="1"/>
    </xf>
    <xf numFmtId="164" fontId="8" fillId="0" borderId="14" xfId="0" applyNumberFormat="1" applyFont="1" applyBorder="1" applyAlignment="1">
      <alignment wrapText="1"/>
    </xf>
    <xf numFmtId="0" fontId="9" fillId="0" borderId="8" xfId="0" applyFont="1" applyBorder="1" applyAlignment="1">
      <alignment horizontal="left" wrapText="1" indent="2"/>
    </xf>
    <xf numFmtId="164" fontId="11" fillId="0" borderId="8" xfId="0" applyNumberFormat="1" applyFont="1" applyBorder="1" applyAlignment="1">
      <alignment horizontal="right"/>
    </xf>
    <xf numFmtId="0" fontId="11" fillId="0" borderId="8" xfId="0" applyFont="1" applyBorder="1" applyAlignment="1">
      <alignment horizontal="left" wrapText="1" indent="2"/>
    </xf>
    <xf numFmtId="164" fontId="11" fillId="0" borderId="8" xfId="0" applyNumberFormat="1" applyFont="1" applyBorder="1" applyAlignment="1">
      <alignment horizontal="right" wrapText="1"/>
    </xf>
    <xf numFmtId="0" fontId="8" fillId="0" borderId="8" xfId="0" applyFont="1" applyBorder="1" applyAlignment="1">
      <alignment horizontal="left" wrapText="1" indent="2"/>
    </xf>
    <xf numFmtId="0" fontId="10" fillId="0" borderId="8" xfId="0" applyFont="1" applyBorder="1" applyAlignment="1">
      <alignment horizontal="left" wrapText="1" indent="2"/>
    </xf>
    <xf numFmtId="164" fontId="11" fillId="0" borderId="0" xfId="1" applyNumberFormat="1" applyFont="1" applyFill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8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8" fillId="0" borderId="8" xfId="0" applyFont="1" applyBorder="1" applyAlignment="1">
      <alignment horizontal="right" wrapText="1"/>
    </xf>
    <xf numFmtId="0" fontId="18" fillId="0" borderId="8" xfId="0" applyFont="1" applyBorder="1" applyAlignment="1">
      <alignment horizontal="right" wrapText="1"/>
    </xf>
    <xf numFmtId="0" fontId="8" fillId="0" borderId="8" xfId="0" applyFont="1" applyBorder="1" applyAlignment="1">
      <alignment horizontal="left" wrapText="1" indent="1"/>
    </xf>
    <xf numFmtId="165" fontId="8" fillId="0" borderId="8" xfId="0" applyNumberFormat="1" applyFont="1" applyBorder="1" applyAlignment="1">
      <alignment wrapText="1"/>
    </xf>
    <xf numFmtId="0" fontId="9" fillId="0" borderId="8" xfId="2" applyFont="1" applyBorder="1" applyAlignment="1">
      <alignment wrapText="1"/>
    </xf>
    <xf numFmtId="165" fontId="18" fillId="0" borderId="8" xfId="2" applyNumberFormat="1" applyFont="1" applyBorder="1" applyAlignment="1">
      <alignment wrapText="1"/>
    </xf>
    <xf numFmtId="0" fontId="18" fillId="0" borderId="8" xfId="2" applyFont="1" applyBorder="1" applyAlignment="1">
      <alignment horizontal="left" wrapText="1" indent="2"/>
    </xf>
    <xf numFmtId="164" fontId="18" fillId="0" borderId="8" xfId="2" applyNumberFormat="1" applyFont="1" applyBorder="1" applyAlignment="1">
      <alignment wrapText="1"/>
    </xf>
    <xf numFmtId="0" fontId="20" fillId="0" borderId="8" xfId="2" applyFont="1" applyBorder="1" applyAlignment="1">
      <alignment horizontal="left" wrapText="1"/>
    </xf>
    <xf numFmtId="0" fontId="8" fillId="0" borderId="8" xfId="2" applyFont="1" applyBorder="1" applyAlignment="1">
      <alignment wrapText="1"/>
    </xf>
    <xf numFmtId="0" fontId="18" fillId="0" borderId="8" xfId="2" applyFont="1" applyBorder="1" applyAlignment="1">
      <alignment horizontal="right" wrapText="1"/>
    </xf>
    <xf numFmtId="0" fontId="18" fillId="0" borderId="8" xfId="2" applyFont="1" applyBorder="1" applyAlignment="1">
      <alignment horizontal="left" wrapText="1"/>
    </xf>
    <xf numFmtId="164" fontId="18" fillId="0" borderId="8" xfId="2" applyNumberFormat="1" applyFont="1" applyBorder="1" applyAlignment="1">
      <alignment horizontal="right" wrapText="1"/>
    </xf>
    <xf numFmtId="0" fontId="14" fillId="0" borderId="8" xfId="2" applyFont="1" applyBorder="1" applyAlignment="1">
      <alignment horizontal="left" wrapText="1" indent="1"/>
    </xf>
    <xf numFmtId="0" fontId="20" fillId="0" borderId="8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 indent="2"/>
    </xf>
    <xf numFmtId="0" fontId="15" fillId="0" borderId="8" xfId="0" applyFont="1" applyBorder="1" applyAlignment="1">
      <alignment horizontal="left" wrapText="1" indent="2"/>
    </xf>
    <xf numFmtId="0" fontId="20" fillId="0" borderId="8" xfId="2" applyFont="1" applyBorder="1" applyAlignment="1">
      <alignment horizontal="left" wrapText="1" indent="1"/>
    </xf>
    <xf numFmtId="0" fontId="20" fillId="0" borderId="8" xfId="2" applyFont="1" applyBorder="1" applyAlignment="1">
      <alignment wrapText="1"/>
    </xf>
    <xf numFmtId="164" fontId="18" fillId="0" borderId="8" xfId="2" applyNumberFormat="1" applyFont="1" applyBorder="1" applyAlignment="1">
      <alignment horizontal="right" vertical="center" wrapText="1"/>
    </xf>
    <xf numFmtId="0" fontId="18" fillId="0" borderId="8" xfId="2" applyFont="1" applyBorder="1" applyAlignment="1">
      <alignment wrapText="1"/>
    </xf>
    <xf numFmtId="6" fontId="18" fillId="0" borderId="8" xfId="2" applyNumberFormat="1" applyFont="1" applyBorder="1" applyAlignment="1">
      <alignment horizontal="right" wrapText="1"/>
    </xf>
    <xf numFmtId="0" fontId="15" fillId="0" borderId="2" xfId="0" applyFont="1" applyBorder="1" applyAlignment="1">
      <alignment horizontal="left" wrapText="1" indent="2"/>
    </xf>
    <xf numFmtId="164" fontId="8" fillId="0" borderId="15" xfId="1" applyNumberFormat="1" applyFont="1" applyFill="1" applyBorder="1" applyAlignment="1">
      <alignment horizontal="right" wrapText="1"/>
    </xf>
    <xf numFmtId="164" fontId="8" fillId="0" borderId="9" xfId="1" applyNumberFormat="1" applyFont="1" applyFill="1" applyBorder="1" applyAlignment="1">
      <alignment horizontal="right" wrapText="1"/>
    </xf>
    <xf numFmtId="166" fontId="8" fillId="0" borderId="8" xfId="0" applyNumberFormat="1" applyFont="1" applyBorder="1" applyAlignment="1">
      <alignment horizontal="right" wrapText="1"/>
    </xf>
    <xf numFmtId="167" fontId="8" fillId="0" borderId="8" xfId="0" applyNumberFormat="1" applyFont="1" applyBorder="1" applyAlignment="1">
      <alignment horizontal="right" wrapText="1"/>
    </xf>
    <xf numFmtId="1" fontId="13" fillId="0" borderId="8" xfId="0" applyNumberFormat="1" applyFont="1" applyBorder="1" applyAlignment="1">
      <alignment vertical="top" wrapText="1"/>
    </xf>
    <xf numFmtId="168" fontId="8" fillId="0" borderId="8" xfId="0" applyNumberFormat="1" applyFont="1" applyBorder="1" applyAlignment="1">
      <alignment horizontal="right" wrapText="1"/>
    </xf>
    <xf numFmtId="167" fontId="9" fillId="0" borderId="8" xfId="0" applyNumberFormat="1" applyFont="1" applyBorder="1" applyAlignment="1">
      <alignment horizontal="right" wrapText="1"/>
    </xf>
    <xf numFmtId="1" fontId="8" fillId="0" borderId="13" xfId="0" applyNumberFormat="1" applyFont="1" applyBorder="1"/>
    <xf numFmtId="164" fontId="8" fillId="0" borderId="14" xfId="0" applyNumberFormat="1" applyFont="1" applyBorder="1"/>
    <xf numFmtId="164" fontId="9" fillId="0" borderId="8" xfId="0" applyNumberFormat="1" applyFont="1" applyBorder="1" applyAlignment="1">
      <alignment horizontal="right" wrapText="1"/>
    </xf>
    <xf numFmtId="1" fontId="8" fillId="0" borderId="8" xfId="0" applyNumberFormat="1" applyFont="1" applyBorder="1" applyAlignment="1">
      <alignment horizontal="left" vertical="top"/>
    </xf>
    <xf numFmtId="6" fontId="8" fillId="0" borderId="0" xfId="0" applyNumberFormat="1" applyFont="1" applyAlignment="1">
      <alignment horizontal="right" wrapText="1"/>
    </xf>
    <xf numFmtId="1" fontId="9" fillId="0" borderId="8" xfId="0" applyNumberFormat="1" applyFont="1" applyBorder="1" applyAlignment="1">
      <alignment horizontal="left" vertical="top"/>
    </xf>
    <xf numFmtId="0" fontId="12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2" fillId="0" borderId="5" xfId="0" applyFont="1" applyBorder="1" applyAlignment="1">
      <alignment wrapText="1"/>
    </xf>
    <xf numFmtId="1" fontId="12" fillId="0" borderId="8" xfId="0" applyNumberFormat="1" applyFont="1" applyBorder="1" applyAlignment="1">
      <alignment horizontal="left" wrapText="1"/>
    </xf>
    <xf numFmtId="1" fontId="16" fillId="0" borderId="8" xfId="0" applyNumberFormat="1" applyFont="1" applyBorder="1" applyAlignment="1">
      <alignment wrapText="1"/>
    </xf>
    <xf numFmtId="1" fontId="9" fillId="0" borderId="8" xfId="0" applyNumberFormat="1" applyFont="1" applyBorder="1" applyAlignment="1" applyProtection="1">
      <alignment wrapText="1"/>
      <protection locked="0"/>
    </xf>
    <xf numFmtId="0" fontId="21" fillId="0" borderId="4" xfId="0" applyFont="1" applyBorder="1" applyAlignment="1">
      <alignment wrapText="1"/>
    </xf>
    <xf numFmtId="164" fontId="8" fillId="0" borderId="7" xfId="0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164" fontId="11" fillId="0" borderId="8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6" fontId="11" fillId="0" borderId="8" xfId="0" applyNumberFormat="1" applyFont="1" applyBorder="1" applyAlignment="1">
      <alignment horizontal="right" wrapText="1"/>
    </xf>
    <xf numFmtId="0" fontId="16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1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1" fontId="8" fillId="0" borderId="8" xfId="0" applyNumberFormat="1" applyFont="1" applyBorder="1" applyAlignment="1">
      <alignment horizontal="center" vertical="top" wrapText="1"/>
    </xf>
    <xf numFmtId="1" fontId="9" fillId="0" borderId="15" xfId="0" applyNumberFormat="1" applyFont="1" applyBorder="1" applyAlignment="1">
      <alignment horizontal="left" vertical="top" wrapText="1"/>
    </xf>
    <xf numFmtId="1" fontId="9" fillId="0" borderId="12" xfId="0" applyNumberFormat="1" applyFont="1" applyBorder="1" applyAlignment="1">
      <alignment horizontal="left" vertical="top" wrapText="1"/>
    </xf>
    <xf numFmtId="1" fontId="9" fillId="0" borderId="9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left" wrapText="1" indent="3"/>
    </xf>
    <xf numFmtId="0" fontId="6" fillId="0" borderId="0" xfId="0" applyFont="1" applyAlignment="1">
      <alignment horizontal="left" wrapText="1" indent="3"/>
    </xf>
    <xf numFmtId="0" fontId="5" fillId="0" borderId="0" xfId="0" applyFont="1" applyAlignment="1">
      <alignment wrapText="1"/>
    </xf>
    <xf numFmtId="0" fontId="14" fillId="0" borderId="13" xfId="0" applyFont="1" applyBorder="1" applyAlignment="1">
      <alignment horizontal="left" wrapText="1" indent="1"/>
    </xf>
    <xf numFmtId="0" fontId="14" fillId="0" borderId="14" xfId="0" applyFont="1" applyBorder="1" applyAlignment="1">
      <alignment horizontal="left" wrapText="1" indent="1"/>
    </xf>
    <xf numFmtId="1" fontId="9" fillId="0" borderId="8" xfId="0" applyNumberFormat="1" applyFont="1" applyBorder="1" applyAlignment="1">
      <alignment horizontal="left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1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1" fontId="5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 wrapText="1" indent="3"/>
    </xf>
    <xf numFmtId="0" fontId="23" fillId="0" borderId="0" xfId="3" quotePrefix="1" applyFont="1"/>
    <xf numFmtId="0" fontId="23" fillId="0" borderId="0" xfId="3" applyFont="1"/>
    <xf numFmtId="0" fontId="19" fillId="0" borderId="0" xfId="3" applyFont="1" applyAlignment="1">
      <alignment horizontal="left" wrapText="1"/>
    </xf>
    <xf numFmtId="0" fontId="19" fillId="0" borderId="13" xfId="5" applyFont="1" applyBorder="1" applyAlignment="1">
      <alignment horizontal="center"/>
    </xf>
    <xf numFmtId="0" fontId="19" fillId="0" borderId="14" xfId="5" applyFont="1" applyBorder="1" applyAlignment="1">
      <alignment horizontal="center"/>
    </xf>
    <xf numFmtId="0" fontId="19" fillId="0" borderId="0" xfId="5" applyFont="1" applyAlignment="1">
      <alignment horizontal="center"/>
    </xf>
    <xf numFmtId="0" fontId="23" fillId="0" borderId="1" xfId="5" applyFont="1" applyBorder="1" applyAlignment="1">
      <alignment horizontal="center"/>
    </xf>
    <xf numFmtId="0" fontId="19" fillId="0" borderId="16" xfId="5" applyFont="1" applyBorder="1"/>
    <xf numFmtId="0" fontId="19" fillId="0" borderId="14" xfId="5" applyFont="1" applyBorder="1"/>
    <xf numFmtId="165" fontId="19" fillId="0" borderId="3" xfId="3" applyNumberFormat="1" applyFont="1" applyFill="1" applyBorder="1"/>
    <xf numFmtId="164" fontId="23" fillId="0" borderId="2" xfId="3" applyNumberFormat="1" applyFont="1" applyFill="1" applyBorder="1" applyAlignment="1">
      <alignment horizontal="center"/>
    </xf>
    <xf numFmtId="164" fontId="19" fillId="0" borderId="3" xfId="3" applyNumberFormat="1" applyFont="1" applyFill="1" applyBorder="1"/>
    <xf numFmtId="164" fontId="23" fillId="0" borderId="3" xfId="3" applyNumberFormat="1" applyFont="1" applyFill="1" applyBorder="1"/>
    <xf numFmtId="164" fontId="19" fillId="0" borderId="1" xfId="4" applyNumberFormat="1" applyFont="1" applyFill="1" applyBorder="1"/>
    <xf numFmtId="165" fontId="19" fillId="0" borderId="16" xfId="4" applyNumberFormat="1" applyFont="1" applyFill="1" applyBorder="1"/>
    <xf numFmtId="164" fontId="19" fillId="0" borderId="16" xfId="4" applyNumberFormat="1" applyFont="1" applyFill="1" applyBorder="1"/>
    <xf numFmtId="164" fontId="19" fillId="0" borderId="0" xfId="4" applyNumberFormat="1" applyFont="1" applyFill="1"/>
    <xf numFmtId="165" fontId="23" fillId="0" borderId="2" xfId="3" applyNumberFormat="1" applyFont="1" applyFill="1" applyBorder="1" applyAlignment="1">
      <alignment horizontal="center"/>
    </xf>
    <xf numFmtId="165" fontId="23" fillId="0" borderId="10" xfId="3" applyNumberFormat="1" applyFont="1" applyFill="1" applyBorder="1" applyAlignment="1">
      <alignment horizontal="center"/>
    </xf>
    <xf numFmtId="164" fontId="19" fillId="0" borderId="0" xfId="3" applyNumberFormat="1" applyFont="1" applyFill="1"/>
    <xf numFmtId="164" fontId="23" fillId="0" borderId="5" xfId="3" applyNumberFormat="1" applyFont="1" applyFill="1" applyBorder="1" applyAlignment="1">
      <alignment horizontal="center"/>
    </xf>
    <xf numFmtId="165" fontId="19" fillId="0" borderId="0" xfId="3" applyNumberFormat="1" applyFont="1" applyFill="1"/>
    <xf numFmtId="164" fontId="23" fillId="0" borderId="10" xfId="3" applyNumberFormat="1" applyFont="1" applyFill="1" applyBorder="1" applyAlignment="1">
      <alignment horizontal="center"/>
    </xf>
    <xf numFmtId="164" fontId="19" fillId="0" borderId="1" xfId="3" applyNumberFormat="1" applyFont="1" applyFill="1" applyBorder="1"/>
    <xf numFmtId="164" fontId="23" fillId="0" borderId="13" xfId="3" applyNumberFormat="1" applyFont="1" applyFill="1" applyBorder="1" applyAlignment="1">
      <alignment horizontal="center"/>
    </xf>
    <xf numFmtId="164" fontId="19" fillId="0" borderId="2" xfId="5" applyNumberFormat="1" applyFont="1" applyFill="1" applyBorder="1"/>
    <xf numFmtId="165" fontId="19" fillId="0" borderId="15" xfId="5" applyNumberFormat="1" applyFont="1" applyFill="1" applyBorder="1"/>
    <xf numFmtId="3" fontId="19" fillId="0" borderId="3" xfId="5" applyNumberFormat="1" applyFont="1" applyFill="1" applyBorder="1"/>
    <xf numFmtId="164" fontId="19" fillId="0" borderId="15" xfId="5" applyNumberFormat="1" applyFont="1" applyFill="1" applyBorder="1"/>
    <xf numFmtId="0" fontId="19" fillId="0" borderId="3" xfId="5" applyFont="1" applyFill="1" applyBorder="1"/>
    <xf numFmtId="165" fontId="19" fillId="0" borderId="4" xfId="5" applyNumberFormat="1" applyFont="1" applyFill="1" applyBorder="1"/>
    <xf numFmtId="165" fontId="19" fillId="0" borderId="3" xfId="5" applyNumberFormat="1" applyFont="1" applyFill="1" applyBorder="1"/>
    <xf numFmtId="0" fontId="19" fillId="0" borderId="0" xfId="5" applyFont="1" applyFill="1"/>
    <xf numFmtId="164" fontId="19" fillId="0" borderId="12" xfId="5" applyNumberFormat="1" applyFont="1" applyFill="1" applyBorder="1"/>
    <xf numFmtId="165" fontId="19" fillId="0" borderId="2" xfId="5" applyNumberFormat="1" applyFont="1" applyFill="1" applyBorder="1"/>
    <xf numFmtId="3" fontId="19" fillId="0" borderId="0" xfId="5" applyNumberFormat="1" applyFont="1" applyFill="1"/>
    <xf numFmtId="164" fontId="19" fillId="0" borderId="10" xfId="5" applyNumberFormat="1" applyFont="1" applyFill="1" applyBorder="1"/>
    <xf numFmtId="165" fontId="19" fillId="0" borderId="12" xfId="5" applyNumberFormat="1" applyFont="1" applyFill="1" applyBorder="1"/>
    <xf numFmtId="165" fontId="19" fillId="0" borderId="11" xfId="5" applyNumberFormat="1" applyFont="1" applyFill="1" applyBorder="1"/>
    <xf numFmtId="165" fontId="19" fillId="0" borderId="0" xfId="5" applyNumberFormat="1" applyFont="1" applyFill="1"/>
    <xf numFmtId="164" fontId="19" fillId="0" borderId="9" xfId="5" applyNumberFormat="1" applyFont="1" applyFill="1" applyBorder="1"/>
    <xf numFmtId="165" fontId="19" fillId="0" borderId="9" xfId="5" applyNumberFormat="1" applyFont="1" applyFill="1" applyBorder="1"/>
    <xf numFmtId="3" fontId="19" fillId="0" borderId="1" xfId="5" applyNumberFormat="1" applyFont="1" applyFill="1" applyBorder="1"/>
    <xf numFmtId="0" fontId="19" fillId="0" borderId="1" xfId="5" applyFont="1" applyFill="1" applyBorder="1"/>
    <xf numFmtId="165" fontId="19" fillId="0" borderId="7" xfId="5" applyNumberFormat="1" applyFont="1" applyFill="1" applyBorder="1"/>
    <xf numFmtId="164" fontId="19" fillId="0" borderId="5" xfId="5" applyNumberFormat="1" applyFont="1" applyFill="1" applyBorder="1"/>
    <xf numFmtId="164" fontId="19" fillId="0" borderId="2" xfId="5" applyNumberFormat="1" applyFont="1" applyFill="1" applyBorder="1" applyAlignment="1">
      <alignment horizontal="right"/>
    </xf>
    <xf numFmtId="164" fontId="19" fillId="0" borderId="12" xfId="5" applyNumberFormat="1" applyFont="1" applyFill="1" applyBorder="1" applyAlignment="1">
      <alignment horizontal="right"/>
    </xf>
    <xf numFmtId="164" fontId="19" fillId="0" borderId="9" xfId="5" applyNumberFormat="1" applyFont="1" applyFill="1" applyBorder="1" applyAlignment="1">
      <alignment horizontal="right"/>
    </xf>
    <xf numFmtId="164" fontId="19" fillId="0" borderId="15" xfId="5" applyNumberFormat="1" applyFont="1" applyFill="1" applyBorder="1" applyAlignment="1">
      <alignment horizontal="right"/>
    </xf>
    <xf numFmtId="164" fontId="19" fillId="0" borderId="10" xfId="5" applyNumberFormat="1" applyFont="1" applyFill="1" applyBorder="1" applyAlignment="1">
      <alignment horizontal="right"/>
    </xf>
    <xf numFmtId="165" fontId="19" fillId="0" borderId="10" xfId="5" applyNumberFormat="1" applyFont="1" applyFill="1" applyBorder="1"/>
    <xf numFmtId="165" fontId="19" fillId="0" borderId="5" xfId="5" applyNumberFormat="1" applyFont="1" applyFill="1" applyBorder="1"/>
    <xf numFmtId="3" fontId="19" fillId="0" borderId="11" xfId="5" applyNumberFormat="1" applyFont="1" applyFill="1" applyBorder="1"/>
    <xf numFmtId="3" fontId="19" fillId="0" borderId="10" xfId="5" applyNumberFormat="1" applyFont="1" applyFill="1" applyBorder="1"/>
    <xf numFmtId="3" fontId="19" fillId="0" borderId="7" xfId="5" applyNumberFormat="1" applyFont="1" applyFill="1" applyBorder="1"/>
    <xf numFmtId="3" fontId="19" fillId="0" borderId="5" xfId="5" applyNumberFormat="1" applyFont="1" applyFill="1" applyBorder="1"/>
    <xf numFmtId="165" fontId="19" fillId="0" borderId="1" xfId="5" applyNumberFormat="1" applyFont="1" applyFill="1" applyBorder="1"/>
    <xf numFmtId="3" fontId="19" fillId="0" borderId="4" xfId="5" applyNumberFormat="1" applyFont="1" applyFill="1" applyBorder="1"/>
    <xf numFmtId="3" fontId="19" fillId="0" borderId="2" xfId="5" applyNumberFormat="1" applyFont="1" applyFill="1" applyBorder="1"/>
    <xf numFmtId="164" fontId="19" fillId="0" borderId="0" xfId="5" applyNumberFormat="1" applyFont="1" applyFill="1"/>
  </cellXfs>
  <cellStyles count="6">
    <cellStyle name="Currency" xfId="1" builtinId="4"/>
    <cellStyle name="Currency 2" xfId="4" xr:uid="{BB88909C-13B3-4CD9-A055-520FB840B7B0}"/>
    <cellStyle name="Normal" xfId="0" builtinId="0"/>
    <cellStyle name="Normal 2" xfId="5" xr:uid="{05182D0C-A3A1-4535-8115-967DA9097356}"/>
    <cellStyle name="Normal 3" xfId="3" xr:uid="{5F336A13-AEAC-4F0D-B625-5C9C09B69DA8}"/>
    <cellStyle name="Normal 4" xfId="2" xr:uid="{C161D5EB-4732-4E23-AFB2-25711F0A4227}"/>
  </cellStyles>
  <dxfs count="0"/>
  <tableStyles count="0" defaultTableStyle="TableStyleMedium2" defaultPivotStyle="PivotStyleLight16"/>
  <colors>
    <mruColors>
      <color rgb="FFFF00FF"/>
      <color rgb="FF00FF00"/>
      <color rgb="FF00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E484-61A0-4D25-98C6-3DD3711BCABD}">
  <sheetPr>
    <pageSetUpPr fitToPage="1"/>
  </sheetPr>
  <dimension ref="A1:E1142"/>
  <sheetViews>
    <sheetView topLeftCell="A988" zoomScale="80" zoomScaleNormal="80" workbookViewId="0">
      <selection activeCell="G1069" sqref="G1069"/>
    </sheetView>
  </sheetViews>
  <sheetFormatPr defaultRowHeight="14.5"/>
  <cols>
    <col min="1" max="1" width="97" style="1" customWidth="1"/>
    <col min="2" max="2" width="58.7265625" style="1" bestFit="1" customWidth="1"/>
    <col min="3" max="3" width="17.36328125" bestFit="1" customWidth="1"/>
    <col min="4" max="4" width="25.6328125" customWidth="1"/>
    <col min="5" max="5" width="11.7265625" bestFit="1" customWidth="1"/>
  </cols>
  <sheetData>
    <row r="1" spans="1:2" ht="23">
      <c r="A1" s="225" t="s">
        <v>0</v>
      </c>
      <c r="B1" s="225"/>
    </row>
    <row r="2" spans="1:2">
      <c r="A2" s="226"/>
      <c r="B2" s="226"/>
    </row>
    <row r="3" spans="1:2" ht="33" customHeight="1">
      <c r="A3" s="227" t="s">
        <v>1369</v>
      </c>
      <c r="B3" s="227"/>
    </row>
    <row r="4" spans="1:2" ht="15.5">
      <c r="A4" s="2"/>
      <c r="B4" s="2"/>
    </row>
    <row r="5" spans="1:2" ht="15.5">
      <c r="A5" s="228" t="s">
        <v>1</v>
      </c>
      <c r="B5" s="228"/>
    </row>
    <row r="6" spans="1:2" ht="15.5">
      <c r="A6" s="229" t="s">
        <v>2</v>
      </c>
      <c r="B6" s="229"/>
    </row>
    <row r="7" spans="1:2" ht="15.5">
      <c r="A7" s="217" t="s">
        <v>3</v>
      </c>
      <c r="B7" s="217"/>
    </row>
    <row r="8" spans="1:2" ht="15.5">
      <c r="A8" s="217" t="s">
        <v>4</v>
      </c>
      <c r="B8" s="217"/>
    </row>
    <row r="9" spans="1:2" ht="15.5">
      <c r="A9" s="217" t="s">
        <v>5</v>
      </c>
      <c r="B9" s="217"/>
    </row>
    <row r="10" spans="1:2" ht="15.5">
      <c r="A10" s="217" t="s">
        <v>6</v>
      </c>
      <c r="B10" s="217"/>
    </row>
    <row r="11" spans="1:2" ht="15.5">
      <c r="A11" s="219"/>
      <c r="B11" s="219"/>
    </row>
    <row r="12" spans="1:2" ht="15.5">
      <c r="A12" s="219" t="s">
        <v>1340</v>
      </c>
      <c r="B12" s="219"/>
    </row>
    <row r="13" spans="1:2" ht="15.5">
      <c r="A13" s="217" t="s">
        <v>7</v>
      </c>
      <c r="B13" s="217"/>
    </row>
    <row r="14" spans="1:2" ht="15.5">
      <c r="A14" s="217" t="s">
        <v>8</v>
      </c>
      <c r="B14" s="217"/>
    </row>
    <row r="15" spans="1:2" ht="15.5">
      <c r="A15" s="217" t="s">
        <v>9</v>
      </c>
      <c r="B15" s="217"/>
    </row>
    <row r="16" spans="1:2" ht="15" customHeight="1">
      <c r="A16" s="217" t="s">
        <v>10</v>
      </c>
      <c r="B16" s="217"/>
    </row>
    <row r="17" spans="1:3" ht="15" customHeight="1">
      <c r="A17" s="217" t="s">
        <v>11</v>
      </c>
      <c r="B17" s="217"/>
    </row>
    <row r="18" spans="1:3" ht="15" customHeight="1">
      <c r="A18" s="217" t="s">
        <v>12</v>
      </c>
      <c r="B18" s="217"/>
    </row>
    <row r="19" spans="1:3" ht="15.5">
      <c r="A19" s="218"/>
      <c r="B19" s="218"/>
    </row>
    <row r="20" spans="1:3" ht="15.5">
      <c r="A20" s="219" t="s">
        <v>13</v>
      </c>
      <c r="B20" s="219"/>
    </row>
    <row r="21" spans="1:3" ht="15.5">
      <c r="A21" s="217" t="s">
        <v>14</v>
      </c>
      <c r="B21" s="217"/>
    </row>
    <row r="22" spans="1:3" ht="15" customHeight="1">
      <c r="A22" s="217" t="s">
        <v>15</v>
      </c>
      <c r="B22" s="217"/>
    </row>
    <row r="23" spans="1:3" ht="15.5">
      <c r="A23" s="218"/>
      <c r="B23" s="218"/>
    </row>
    <row r="24" spans="1:3" ht="15.5">
      <c r="A24" s="219" t="s">
        <v>16</v>
      </c>
      <c r="B24" s="219"/>
    </row>
    <row r="25" spans="1:3" ht="15.5">
      <c r="A25" s="217" t="s">
        <v>17</v>
      </c>
      <c r="B25" s="217"/>
    </row>
    <row r="26" spans="1:3" ht="15.5">
      <c r="A26" s="217" t="s">
        <v>18</v>
      </c>
      <c r="B26" s="217"/>
    </row>
    <row r="27" spans="1:3" ht="15.5">
      <c r="A27" s="217" t="s">
        <v>19</v>
      </c>
      <c r="B27" s="217"/>
    </row>
    <row r="28" spans="1:3" ht="18" customHeight="1">
      <c r="A28" s="218"/>
      <c r="B28" s="218"/>
    </row>
    <row r="29" spans="1:3" ht="15.5">
      <c r="A29" s="219" t="s">
        <v>20</v>
      </c>
      <c r="B29" s="219"/>
    </row>
    <row r="30" spans="1:3" ht="15.5">
      <c r="A30" s="217" t="s">
        <v>21</v>
      </c>
      <c r="B30" s="217"/>
    </row>
    <row r="31" spans="1:3">
      <c r="A31" s="216"/>
      <c r="B31" s="216"/>
    </row>
    <row r="32" spans="1:3" ht="36" customHeight="1">
      <c r="A32" s="3" t="s">
        <v>1</v>
      </c>
      <c r="B32" s="4"/>
      <c r="C32" s="90"/>
    </row>
    <row r="33" spans="1:5">
      <c r="A33" s="89" t="s">
        <v>2</v>
      </c>
      <c r="B33" s="5"/>
    </row>
    <row r="34" spans="1:5" ht="19" customHeight="1">
      <c r="A34" s="92" t="s">
        <v>22</v>
      </c>
      <c r="B34" s="93" t="s">
        <v>1370</v>
      </c>
      <c r="C34" s="1"/>
      <c r="D34" s="1"/>
      <c r="E34" s="1"/>
    </row>
    <row r="35" spans="1:5" ht="48.5" customHeight="1">
      <c r="A35" s="94" t="s">
        <v>23</v>
      </c>
      <c r="B35" s="95" t="s">
        <v>24</v>
      </c>
    </row>
    <row r="36" spans="1:5">
      <c r="A36" s="96" t="s">
        <v>25</v>
      </c>
      <c r="B36" s="97"/>
    </row>
    <row r="37" spans="1:5">
      <c r="A37" s="98" t="s">
        <v>26</v>
      </c>
      <c r="B37" s="97"/>
    </row>
    <row r="38" spans="1:5">
      <c r="A38" s="99" t="s">
        <v>27</v>
      </c>
      <c r="B38" s="97" t="s">
        <v>1371</v>
      </c>
    </row>
    <row r="39" spans="1:5">
      <c r="A39" s="99" t="s">
        <v>28</v>
      </c>
      <c r="B39" s="97" t="s">
        <v>1372</v>
      </c>
    </row>
    <row r="40" spans="1:5">
      <c r="A40" s="99" t="s">
        <v>29</v>
      </c>
      <c r="B40" s="97" t="s">
        <v>1373</v>
      </c>
    </row>
    <row r="41" spans="1:5">
      <c r="A41" s="99" t="s">
        <v>30</v>
      </c>
      <c r="B41" s="97" t="s">
        <v>1374</v>
      </c>
    </row>
    <row r="42" spans="1:5">
      <c r="A42" s="98" t="s">
        <v>31</v>
      </c>
      <c r="B42" s="97"/>
    </row>
    <row r="43" spans="1:5">
      <c r="A43" s="99" t="s">
        <v>27</v>
      </c>
      <c r="B43" s="97" t="s">
        <v>1371</v>
      </c>
    </row>
    <row r="44" spans="1:5">
      <c r="A44" s="99" t="s">
        <v>28</v>
      </c>
      <c r="B44" s="97" t="s">
        <v>1375</v>
      </c>
    </row>
    <row r="45" spans="1:5">
      <c r="A45" s="99" t="s">
        <v>29</v>
      </c>
      <c r="B45" s="97" t="s">
        <v>1376</v>
      </c>
    </row>
    <row r="46" spans="1:5">
      <c r="A46" s="99" t="s">
        <v>30</v>
      </c>
      <c r="B46" s="97" t="s">
        <v>1377</v>
      </c>
    </row>
    <row r="47" spans="1:5">
      <c r="A47" s="96" t="s">
        <v>32</v>
      </c>
      <c r="B47" s="97"/>
    </row>
    <row r="48" spans="1:5">
      <c r="A48" s="99" t="s">
        <v>33</v>
      </c>
      <c r="B48" s="97"/>
    </row>
    <row r="49" spans="1:2">
      <c r="A49" s="99" t="s">
        <v>34</v>
      </c>
      <c r="B49" s="97" t="s">
        <v>1331</v>
      </c>
    </row>
    <row r="50" spans="1:2">
      <c r="A50" s="99" t="s">
        <v>35</v>
      </c>
      <c r="B50" s="97" t="s">
        <v>36</v>
      </c>
    </row>
    <row r="51" spans="1:2">
      <c r="A51" s="100" t="s">
        <v>37</v>
      </c>
      <c r="B51" s="97"/>
    </row>
    <row r="52" spans="1:2">
      <c r="A52" s="99" t="s">
        <v>34</v>
      </c>
      <c r="B52" s="97" t="s">
        <v>1332</v>
      </c>
    </row>
    <row r="53" spans="1:2">
      <c r="A53" s="99" t="s">
        <v>35</v>
      </c>
      <c r="B53" s="97" t="s">
        <v>36</v>
      </c>
    </row>
    <row r="54" spans="1:2">
      <c r="A54" s="100" t="s">
        <v>38</v>
      </c>
      <c r="B54" s="97"/>
    </row>
    <row r="55" spans="1:2">
      <c r="A55" s="99" t="s">
        <v>34</v>
      </c>
      <c r="B55" s="97" t="s">
        <v>39</v>
      </c>
    </row>
    <row r="56" spans="1:2">
      <c r="A56" s="99" t="s">
        <v>35</v>
      </c>
      <c r="B56" s="97" t="s">
        <v>1333</v>
      </c>
    </row>
    <row r="57" spans="1:2">
      <c r="A57" s="101" t="s">
        <v>40</v>
      </c>
      <c r="B57" s="97"/>
    </row>
    <row r="58" spans="1:2">
      <c r="A58" s="99" t="s">
        <v>41</v>
      </c>
      <c r="B58" s="97" t="s">
        <v>1378</v>
      </c>
    </row>
    <row r="59" spans="1:2">
      <c r="A59" s="99" t="s">
        <v>42</v>
      </c>
      <c r="B59" s="97" t="s">
        <v>43</v>
      </c>
    </row>
    <row r="60" spans="1:2">
      <c r="A60" s="99" t="s">
        <v>44</v>
      </c>
      <c r="B60" s="97" t="s">
        <v>45</v>
      </c>
    </row>
    <row r="61" spans="1:2">
      <c r="A61" s="210" t="s">
        <v>46</v>
      </c>
      <c r="B61" s="211"/>
    </row>
    <row r="62" spans="1:2">
      <c r="A62" s="102" t="s">
        <v>47</v>
      </c>
      <c r="B62" s="103">
        <v>70</v>
      </c>
    </row>
    <row r="63" spans="1:2">
      <c r="A63" s="102" t="s">
        <v>48</v>
      </c>
      <c r="B63" s="103">
        <v>23</v>
      </c>
    </row>
    <row r="64" spans="1:2">
      <c r="A64" s="102" t="s">
        <v>49</v>
      </c>
      <c r="B64" s="103">
        <v>8.6880000000000006</v>
      </c>
    </row>
    <row r="65" spans="1:2">
      <c r="A65" s="102" t="s">
        <v>50</v>
      </c>
      <c r="B65" s="103">
        <v>10.86</v>
      </c>
    </row>
    <row r="66" spans="1:2">
      <c r="A66" s="102" t="s">
        <v>51</v>
      </c>
      <c r="B66" s="103">
        <v>5.43</v>
      </c>
    </row>
    <row r="67" spans="1:2">
      <c r="A67" s="102" t="s">
        <v>52</v>
      </c>
      <c r="B67" s="104" t="s">
        <v>53</v>
      </c>
    </row>
    <row r="68" spans="1:2" ht="15.5">
      <c r="A68" s="105" t="s">
        <v>1</v>
      </c>
      <c r="B68" s="4"/>
    </row>
    <row r="69" spans="1:2">
      <c r="A69" s="106" t="s">
        <v>3</v>
      </c>
      <c r="B69" s="5"/>
    </row>
    <row r="70" spans="1:2" ht="36.5" customHeight="1">
      <c r="A70" s="94" t="s">
        <v>54</v>
      </c>
      <c r="B70" s="95" t="s">
        <v>1379</v>
      </c>
    </row>
    <row r="71" spans="1:2">
      <c r="A71" s="96" t="s">
        <v>55</v>
      </c>
      <c r="B71" s="97" t="s">
        <v>1380</v>
      </c>
    </row>
    <row r="72" spans="1:2" ht="27">
      <c r="A72" s="96" t="s">
        <v>56</v>
      </c>
      <c r="B72" s="95" t="s">
        <v>1330</v>
      </c>
    </row>
    <row r="73" spans="1:2" hidden="1">
      <c r="A73" s="96"/>
      <c r="B73" s="6"/>
    </row>
    <row r="74" spans="1:2">
      <c r="A74" s="96" t="s">
        <v>57</v>
      </c>
      <c r="B74" s="6">
        <v>21</v>
      </c>
    </row>
    <row r="75" spans="1:2">
      <c r="A75" s="96" t="s">
        <v>58</v>
      </c>
      <c r="B75" s="97">
        <v>541</v>
      </c>
    </row>
    <row r="76" spans="1:2">
      <c r="A76" s="96" t="s">
        <v>59</v>
      </c>
      <c r="B76" s="97">
        <v>27</v>
      </c>
    </row>
    <row r="77" spans="1:2">
      <c r="A77" s="96" t="s">
        <v>60</v>
      </c>
      <c r="B77" s="6">
        <v>250</v>
      </c>
    </row>
    <row r="78" spans="1:2">
      <c r="A78" s="96" t="s">
        <v>61</v>
      </c>
      <c r="B78" s="6" t="s">
        <v>1381</v>
      </c>
    </row>
    <row r="79" spans="1:2" ht="15.5">
      <c r="A79" s="107" t="s">
        <v>62</v>
      </c>
      <c r="B79" s="97" t="s">
        <v>63</v>
      </c>
    </row>
    <row r="80" spans="1:2" ht="23.25" customHeight="1">
      <c r="A80" s="108" t="s">
        <v>1</v>
      </c>
      <c r="B80" s="5"/>
    </row>
    <row r="81" spans="1:2">
      <c r="A81" s="109" t="s">
        <v>4</v>
      </c>
      <c r="B81" s="6"/>
    </row>
    <row r="82" spans="1:2">
      <c r="A82" s="99" t="s">
        <v>64</v>
      </c>
      <c r="B82" s="97"/>
    </row>
    <row r="83" spans="1:2">
      <c r="A83" s="99" t="s">
        <v>65</v>
      </c>
      <c r="B83" s="97" t="s">
        <v>1382</v>
      </c>
    </row>
    <row r="84" spans="1:2" ht="28">
      <c r="A84" s="105" t="s">
        <v>1</v>
      </c>
      <c r="B84" s="110" t="s">
        <v>66</v>
      </c>
    </row>
    <row r="85" spans="1:2">
      <c r="A85" s="111" t="s">
        <v>5</v>
      </c>
      <c r="B85" s="112">
        <v>74</v>
      </c>
    </row>
    <row r="86" spans="1:2">
      <c r="A86" s="94" t="s">
        <v>67</v>
      </c>
    </row>
    <row r="87" spans="1:2">
      <c r="A87" s="113" t="s">
        <v>68</v>
      </c>
      <c r="B87" s="97" t="s">
        <v>1383</v>
      </c>
    </row>
    <row r="88" spans="1:2">
      <c r="A88" s="114"/>
      <c r="B88" s="97" t="s">
        <v>1384</v>
      </c>
    </row>
    <row r="89" spans="1:2">
      <c r="A89" s="115"/>
      <c r="B89" s="97" t="s">
        <v>1385</v>
      </c>
    </row>
    <row r="90" spans="1:2">
      <c r="A90" s="92"/>
      <c r="B90" s="97" t="s">
        <v>1386</v>
      </c>
    </row>
    <row r="91" spans="1:2">
      <c r="A91" s="96" t="s">
        <v>69</v>
      </c>
      <c r="B91" s="97" t="s">
        <v>1387</v>
      </c>
    </row>
    <row r="92" spans="1:2">
      <c r="A92" s="116" t="s">
        <v>70</v>
      </c>
      <c r="B92" s="97">
        <v>23</v>
      </c>
    </row>
    <row r="93" spans="1:2">
      <c r="A93" s="116" t="s">
        <v>71</v>
      </c>
      <c r="B93" s="6">
        <v>10.600000000000001</v>
      </c>
    </row>
    <row r="94" spans="1:2">
      <c r="A94" s="116" t="s">
        <v>72</v>
      </c>
      <c r="B94" s="97" t="s">
        <v>73</v>
      </c>
    </row>
    <row r="95" spans="1:2">
      <c r="A95" s="116" t="s">
        <v>74</v>
      </c>
      <c r="B95" s="97" t="s">
        <v>73</v>
      </c>
    </row>
    <row r="96" spans="1:2">
      <c r="A96" s="116" t="s">
        <v>75</v>
      </c>
      <c r="B96" s="97" t="s">
        <v>1388</v>
      </c>
    </row>
    <row r="97" spans="1:2">
      <c r="A97" s="117" t="s">
        <v>76</v>
      </c>
      <c r="B97" s="97" t="s">
        <v>1389</v>
      </c>
    </row>
    <row r="98" spans="1:2">
      <c r="A98" s="96" t="s">
        <v>77</v>
      </c>
      <c r="B98" s="6">
        <v>33</v>
      </c>
    </row>
    <row r="99" spans="1:2">
      <c r="A99" s="96" t="s">
        <v>78</v>
      </c>
      <c r="B99" s="97"/>
    </row>
    <row r="100" spans="1:2">
      <c r="A100" s="116" t="s">
        <v>79</v>
      </c>
      <c r="B100" s="97" t="s">
        <v>1390</v>
      </c>
    </row>
    <row r="101" spans="1:2" hidden="1">
      <c r="A101" s="116"/>
      <c r="B101" s="97"/>
    </row>
    <row r="102" spans="1:2">
      <c r="A102" s="116" t="s">
        <v>80</v>
      </c>
      <c r="B102" s="97" t="s">
        <v>81</v>
      </c>
    </row>
    <row r="103" spans="1:2">
      <c r="A103" s="116" t="s">
        <v>82</v>
      </c>
      <c r="B103" s="6" t="s">
        <v>1391</v>
      </c>
    </row>
    <row r="104" spans="1:2" hidden="1">
      <c r="A104" s="116"/>
      <c r="B104" s="6"/>
    </row>
    <row r="105" spans="1:2">
      <c r="A105" s="116" t="s">
        <v>83</v>
      </c>
      <c r="B105" s="97" t="s">
        <v>1392</v>
      </c>
    </row>
    <row r="106" spans="1:2">
      <c r="A106" s="96" t="s">
        <v>84</v>
      </c>
      <c r="B106" s="97"/>
    </row>
    <row r="107" spans="1:2">
      <c r="A107" s="96" t="s">
        <v>85</v>
      </c>
      <c r="B107" s="97"/>
    </row>
    <row r="108" spans="1:2">
      <c r="A108" s="116" t="s">
        <v>86</v>
      </c>
      <c r="B108" s="6" t="s">
        <v>1393</v>
      </c>
    </row>
    <row r="109" spans="1:2" hidden="1">
      <c r="A109" s="116"/>
      <c r="B109" s="6"/>
    </row>
    <row r="110" spans="1:2">
      <c r="A110" s="116" t="s">
        <v>87</v>
      </c>
      <c r="B110" s="97" t="s">
        <v>1394</v>
      </c>
    </row>
    <row r="111" spans="1:2" hidden="1">
      <c r="A111" s="116"/>
      <c r="B111" s="97"/>
    </row>
    <row r="112" spans="1:2">
      <c r="A112" s="96" t="s">
        <v>88</v>
      </c>
      <c r="B112" s="97"/>
    </row>
    <row r="113" spans="1:2">
      <c r="A113" s="116" t="s">
        <v>86</v>
      </c>
      <c r="B113" s="97" t="s">
        <v>1395</v>
      </c>
    </row>
    <row r="114" spans="1:2" hidden="1">
      <c r="A114" s="116"/>
      <c r="B114" s="97"/>
    </row>
    <row r="115" spans="1:2">
      <c r="A115" s="116" t="s">
        <v>87</v>
      </c>
      <c r="B115" s="6" t="s">
        <v>1396</v>
      </c>
    </row>
    <row r="116" spans="1:2" hidden="1">
      <c r="A116" s="116"/>
      <c r="B116" s="6"/>
    </row>
    <row r="117" spans="1:2">
      <c r="A117" s="96" t="s">
        <v>89</v>
      </c>
      <c r="B117" s="97"/>
    </row>
    <row r="118" spans="1:2">
      <c r="A118" s="116" t="s">
        <v>79</v>
      </c>
      <c r="B118" s="6" t="s">
        <v>1397</v>
      </c>
    </row>
    <row r="119" spans="1:2">
      <c r="A119" s="116" t="s">
        <v>80</v>
      </c>
      <c r="B119" s="97" t="s">
        <v>1398</v>
      </c>
    </row>
    <row r="120" spans="1:2">
      <c r="A120" s="96" t="s">
        <v>90</v>
      </c>
      <c r="B120" s="97" t="s">
        <v>1397</v>
      </c>
    </row>
    <row r="121" spans="1:2">
      <c r="A121" s="96" t="s">
        <v>91</v>
      </c>
      <c r="B121" s="6"/>
    </row>
    <row r="122" spans="1:2">
      <c r="A122" s="116" t="s">
        <v>79</v>
      </c>
      <c r="B122" s="97" t="s">
        <v>1399</v>
      </c>
    </row>
    <row r="123" spans="1:2">
      <c r="A123" s="116" t="s">
        <v>80</v>
      </c>
      <c r="B123" s="6" t="s">
        <v>1400</v>
      </c>
    </row>
    <row r="124" spans="1:2">
      <c r="A124" s="96" t="s">
        <v>92</v>
      </c>
      <c r="B124" s="97"/>
    </row>
    <row r="125" spans="1:2">
      <c r="A125" s="116" t="s">
        <v>79</v>
      </c>
      <c r="B125" s="97" t="s">
        <v>1397</v>
      </c>
    </row>
    <row r="126" spans="1:2">
      <c r="A126" s="116" t="s">
        <v>80</v>
      </c>
      <c r="B126" s="6" t="s">
        <v>1400</v>
      </c>
    </row>
    <row r="127" spans="1:2">
      <c r="A127" s="96" t="s">
        <v>93</v>
      </c>
      <c r="B127" s="97">
        <v>22</v>
      </c>
    </row>
    <row r="128" spans="1:2">
      <c r="A128" s="96" t="s">
        <v>94</v>
      </c>
      <c r="B128" s="6">
        <v>94</v>
      </c>
    </row>
    <row r="129" spans="1:2">
      <c r="A129" s="96" t="s">
        <v>95</v>
      </c>
      <c r="B129" s="97"/>
    </row>
    <row r="130" spans="1:2">
      <c r="A130" s="116" t="s">
        <v>79</v>
      </c>
      <c r="B130" s="6">
        <v>459</v>
      </c>
    </row>
    <row r="131" spans="1:2">
      <c r="A131" s="116" t="s">
        <v>80</v>
      </c>
      <c r="B131" s="97">
        <v>195</v>
      </c>
    </row>
    <row r="132" spans="1:2">
      <c r="A132" s="96" t="s">
        <v>96</v>
      </c>
      <c r="B132" s="97">
        <v>132</v>
      </c>
    </row>
    <row r="133" spans="1:2" ht="41.5">
      <c r="A133" s="96" t="s">
        <v>97</v>
      </c>
      <c r="B133" s="6" t="s">
        <v>1358</v>
      </c>
    </row>
    <row r="134" spans="1:2">
      <c r="A134" s="96" t="s">
        <v>98</v>
      </c>
      <c r="B134" s="97"/>
    </row>
    <row r="135" spans="1:2">
      <c r="A135" s="118" t="s">
        <v>99</v>
      </c>
      <c r="B135" s="97" t="s">
        <v>1401</v>
      </c>
    </row>
    <row r="136" spans="1:2">
      <c r="A136" s="119" t="s">
        <v>1341</v>
      </c>
      <c r="B136" s="97"/>
    </row>
    <row r="137" spans="1:2" ht="15.5">
      <c r="A137" s="120" t="s">
        <v>86</v>
      </c>
      <c r="B137" s="121" t="s">
        <v>1402</v>
      </c>
    </row>
    <row r="138" spans="1:2" ht="15.5">
      <c r="A138" s="122" t="s">
        <v>87</v>
      </c>
      <c r="B138" s="123" t="s">
        <v>1403</v>
      </c>
    </row>
    <row r="139" spans="1:2">
      <c r="A139" s="96" t="s">
        <v>100</v>
      </c>
      <c r="B139" s="6"/>
    </row>
    <row r="140" spans="1:2">
      <c r="A140" s="99" t="s">
        <v>79</v>
      </c>
      <c r="B140" s="97" t="s">
        <v>1397</v>
      </c>
    </row>
    <row r="141" spans="1:2">
      <c r="A141" s="99" t="s">
        <v>80</v>
      </c>
      <c r="B141" s="97" t="s">
        <v>1400</v>
      </c>
    </row>
    <row r="142" spans="1:2">
      <c r="A142" s="101" t="s">
        <v>101</v>
      </c>
      <c r="B142" s="97" t="s">
        <v>102</v>
      </c>
    </row>
    <row r="143" spans="1:2" ht="15.5">
      <c r="A143" s="124" t="s">
        <v>1</v>
      </c>
      <c r="B143" s="97"/>
    </row>
    <row r="144" spans="1:2">
      <c r="A144" s="111" t="s">
        <v>6</v>
      </c>
      <c r="B144" s="97"/>
    </row>
    <row r="145" spans="1:2">
      <c r="A145" s="101" t="s">
        <v>103</v>
      </c>
      <c r="B145" s="97"/>
    </row>
    <row r="146" spans="1:2">
      <c r="A146" s="99" t="s">
        <v>104</v>
      </c>
      <c r="B146" s="97">
        <v>1516</v>
      </c>
    </row>
    <row r="147" spans="1:2" ht="15.5">
      <c r="A147" s="125" t="s">
        <v>105</v>
      </c>
      <c r="B147" s="97">
        <v>1516</v>
      </c>
    </row>
    <row r="148" spans="1:2" ht="15.5">
      <c r="A148" s="126" t="s">
        <v>106</v>
      </c>
      <c r="B148" s="93">
        <v>182</v>
      </c>
    </row>
    <row r="149" spans="1:2">
      <c r="A149" s="92" t="s">
        <v>107</v>
      </c>
      <c r="B149" s="93"/>
    </row>
    <row r="150" spans="1:2">
      <c r="A150" s="99" t="s">
        <v>108</v>
      </c>
      <c r="B150" s="97">
        <v>889</v>
      </c>
    </row>
    <row r="151" spans="1:2">
      <c r="A151" s="99" t="s">
        <v>109</v>
      </c>
      <c r="B151" s="97">
        <v>889</v>
      </c>
    </row>
    <row r="152" spans="1:2">
      <c r="A152" s="99" t="s">
        <v>110</v>
      </c>
      <c r="B152" s="97">
        <v>167</v>
      </c>
    </row>
    <row r="153" spans="1:2">
      <c r="A153" s="96"/>
      <c r="B153" s="97"/>
    </row>
    <row r="154" spans="1:2" ht="25.5" customHeight="1">
      <c r="A154" s="124" t="s">
        <v>1340</v>
      </c>
      <c r="B154" s="97" t="s">
        <v>111</v>
      </c>
    </row>
    <row r="155" spans="1:2" ht="29.25" customHeight="1">
      <c r="A155" s="111" t="s">
        <v>7</v>
      </c>
      <c r="B155" s="97" t="s">
        <v>111</v>
      </c>
    </row>
    <row r="156" spans="1:2" ht="16" customHeight="1">
      <c r="A156" s="96" t="s">
        <v>112</v>
      </c>
      <c r="B156" s="97">
        <v>271</v>
      </c>
    </row>
    <row r="157" spans="1:2" ht="16" customHeight="1">
      <c r="A157" s="96" t="s">
        <v>113</v>
      </c>
      <c r="B157" s="97">
        <v>750</v>
      </c>
    </row>
    <row r="158" spans="1:2" ht="16" customHeight="1">
      <c r="A158" s="96" t="s">
        <v>114</v>
      </c>
      <c r="B158" s="97">
        <v>1098</v>
      </c>
    </row>
    <row r="159" spans="1:2" ht="16" customHeight="1">
      <c r="A159" s="96" t="s">
        <v>115</v>
      </c>
      <c r="B159" s="97">
        <v>2198</v>
      </c>
    </row>
    <row r="160" spans="1:2" ht="16" customHeight="1">
      <c r="A160" s="96" t="s">
        <v>116</v>
      </c>
      <c r="B160" s="97">
        <v>1381</v>
      </c>
    </row>
    <row r="161" spans="1:2" ht="16" customHeight="1">
      <c r="A161" s="96" t="s">
        <v>117</v>
      </c>
      <c r="B161" s="97">
        <v>535</v>
      </c>
    </row>
    <row r="162" spans="1:2" ht="16" customHeight="1">
      <c r="A162" s="96" t="s">
        <v>118</v>
      </c>
      <c r="B162" s="97">
        <v>7160</v>
      </c>
    </row>
    <row r="163" spans="1:2">
      <c r="A163" s="96" t="s">
        <v>119</v>
      </c>
      <c r="B163" s="97">
        <v>10243</v>
      </c>
    </row>
    <row r="164" spans="1:2">
      <c r="A164" s="96" t="s">
        <v>120</v>
      </c>
      <c r="B164" s="97">
        <v>2811</v>
      </c>
    </row>
    <row r="165" spans="1:2" ht="16.5" customHeight="1">
      <c r="A165" s="96" t="s">
        <v>121</v>
      </c>
      <c r="B165" s="97">
        <v>14754</v>
      </c>
    </row>
    <row r="166" spans="1:2">
      <c r="A166" s="96" t="s">
        <v>122</v>
      </c>
      <c r="B166" s="97">
        <v>4213</v>
      </c>
    </row>
    <row r="167" spans="1:2">
      <c r="A167" s="96" t="s">
        <v>123</v>
      </c>
      <c r="B167" s="97">
        <v>2849</v>
      </c>
    </row>
    <row r="168" spans="1:2">
      <c r="A168" s="96" t="s">
        <v>124</v>
      </c>
      <c r="B168" s="97" t="s">
        <v>111</v>
      </c>
    </row>
    <row r="169" spans="1:2">
      <c r="A169" s="116" t="s">
        <v>125</v>
      </c>
      <c r="B169" s="97">
        <v>1446</v>
      </c>
    </row>
    <row r="170" spans="1:2">
      <c r="A170" s="116" t="s">
        <v>126</v>
      </c>
      <c r="B170" s="97">
        <v>2691</v>
      </c>
    </row>
    <row r="171" spans="1:2">
      <c r="A171" s="96" t="s">
        <v>127</v>
      </c>
      <c r="B171" s="97">
        <v>2545</v>
      </c>
    </row>
    <row r="172" spans="1:2">
      <c r="A172" s="116" t="s">
        <v>128</v>
      </c>
      <c r="B172" s="97">
        <v>1270</v>
      </c>
    </row>
    <row r="173" spans="1:2">
      <c r="A173" s="96" t="s">
        <v>129</v>
      </c>
      <c r="B173" s="97">
        <v>3247</v>
      </c>
    </row>
    <row r="174" spans="1:2">
      <c r="A174" s="96" t="s">
        <v>130</v>
      </c>
      <c r="B174" s="97">
        <v>11937</v>
      </c>
    </row>
    <row r="175" spans="1:2">
      <c r="A175" s="96" t="s">
        <v>131</v>
      </c>
      <c r="B175" s="97">
        <v>13396</v>
      </c>
    </row>
    <row r="176" spans="1:2">
      <c r="A176" s="96" t="s">
        <v>132</v>
      </c>
      <c r="B176" s="97">
        <v>8562</v>
      </c>
    </row>
    <row r="177" spans="1:2">
      <c r="A177" s="96" t="s">
        <v>133</v>
      </c>
      <c r="B177" s="97">
        <v>4574</v>
      </c>
    </row>
    <row r="178" spans="1:2">
      <c r="A178" s="96" t="s">
        <v>134</v>
      </c>
      <c r="B178" s="97">
        <v>1617</v>
      </c>
    </row>
    <row r="179" spans="1:2">
      <c r="A179" s="96" t="s">
        <v>135</v>
      </c>
      <c r="B179" s="97">
        <v>160</v>
      </c>
    </row>
    <row r="180" spans="1:2">
      <c r="A180" s="96" t="s">
        <v>136</v>
      </c>
      <c r="B180" s="97">
        <v>7936</v>
      </c>
    </row>
    <row r="181" spans="1:2">
      <c r="A181" s="116" t="s">
        <v>137</v>
      </c>
      <c r="B181" s="97">
        <v>3008</v>
      </c>
    </row>
    <row r="182" spans="1:2">
      <c r="A182" s="96" t="s">
        <v>138</v>
      </c>
      <c r="B182" s="97">
        <v>12064</v>
      </c>
    </row>
    <row r="183" spans="1:2">
      <c r="A183" s="96" t="s">
        <v>139</v>
      </c>
      <c r="B183" s="97">
        <v>15583</v>
      </c>
    </row>
    <row r="184" spans="1:2" ht="47.5" customHeight="1">
      <c r="A184" s="96" t="s">
        <v>140</v>
      </c>
      <c r="B184" s="95" t="s">
        <v>1404</v>
      </c>
    </row>
    <row r="185" spans="1:2" ht="47.5" customHeight="1">
      <c r="A185" s="96" t="s">
        <v>141</v>
      </c>
      <c r="B185" s="95" t="s">
        <v>1405</v>
      </c>
    </row>
    <row r="186" spans="1:2" ht="59.5" customHeight="1">
      <c r="A186" s="96" t="s">
        <v>142</v>
      </c>
      <c r="B186" s="95" t="s">
        <v>143</v>
      </c>
    </row>
    <row r="187" spans="1:2" ht="47.5" customHeight="1">
      <c r="A187" s="96" t="s">
        <v>144</v>
      </c>
      <c r="B187" s="95" t="s">
        <v>24</v>
      </c>
    </row>
    <row r="188" spans="1:2" ht="47.5" customHeight="1">
      <c r="A188" s="96" t="s">
        <v>145</v>
      </c>
      <c r="B188" s="95" t="s">
        <v>1406</v>
      </c>
    </row>
    <row r="189" spans="1:2" ht="33" customHeight="1">
      <c r="A189" s="96" t="s">
        <v>146</v>
      </c>
      <c r="B189" s="95" t="s">
        <v>1407</v>
      </c>
    </row>
    <row r="190" spans="1:2" hidden="1">
      <c r="A190" s="96"/>
      <c r="B190" s="97"/>
    </row>
    <row r="191" spans="1:2" ht="31.5" customHeight="1">
      <c r="A191" s="96"/>
      <c r="B191" s="95" t="s">
        <v>1408</v>
      </c>
    </row>
    <row r="192" spans="1:2" hidden="1">
      <c r="A192" s="127"/>
      <c r="B192" s="128"/>
    </row>
    <row r="193" spans="1:2">
      <c r="A193" s="127" t="s">
        <v>147</v>
      </c>
      <c r="B193" s="128">
        <v>1022</v>
      </c>
    </row>
    <row r="194" spans="1:2" ht="15.5">
      <c r="A194" s="107" t="s">
        <v>148</v>
      </c>
      <c r="B194" s="95">
        <v>56</v>
      </c>
    </row>
    <row r="195" spans="1:2" ht="15.5">
      <c r="A195" s="107" t="s">
        <v>149</v>
      </c>
      <c r="B195" s="95">
        <v>56</v>
      </c>
    </row>
    <row r="196" spans="1:2" ht="19" customHeight="1">
      <c r="A196" s="92" t="s">
        <v>150</v>
      </c>
      <c r="B196" s="93">
        <v>117</v>
      </c>
    </row>
    <row r="197" spans="1:2">
      <c r="A197" s="96" t="s">
        <v>151</v>
      </c>
      <c r="B197" s="97">
        <v>1744</v>
      </c>
    </row>
    <row r="198" spans="1:2">
      <c r="A198" s="96" t="s">
        <v>152</v>
      </c>
      <c r="B198" s="97">
        <v>1744</v>
      </c>
    </row>
    <row r="199" spans="1:2">
      <c r="A199" s="96" t="s">
        <v>153</v>
      </c>
      <c r="B199" s="97">
        <v>1825</v>
      </c>
    </row>
    <row r="200" spans="1:2" ht="29" customHeight="1">
      <c r="A200" s="96" t="s">
        <v>154</v>
      </c>
      <c r="B200" s="95" t="s">
        <v>1409</v>
      </c>
    </row>
    <row r="201" spans="1:2" hidden="1">
      <c r="A201" s="116"/>
      <c r="B201" s="95"/>
    </row>
    <row r="202" spans="1:2" ht="29" customHeight="1">
      <c r="A202" s="116"/>
      <c r="B202" s="95" t="s">
        <v>1409</v>
      </c>
    </row>
    <row r="203" spans="1:2" hidden="1">
      <c r="A203" s="116"/>
      <c r="B203" s="97"/>
    </row>
    <row r="204" spans="1:2" ht="24" customHeight="1">
      <c r="A204" s="124" t="s">
        <v>1340</v>
      </c>
      <c r="B204" s="97"/>
    </row>
    <row r="205" spans="1:2" ht="28.5" customHeight="1">
      <c r="A205" s="111" t="s">
        <v>8</v>
      </c>
      <c r="B205" s="97"/>
    </row>
    <row r="206" spans="1:2">
      <c r="A206" s="96" t="s">
        <v>155</v>
      </c>
      <c r="B206" s="97"/>
    </row>
    <row r="207" spans="1:2">
      <c r="A207" s="116" t="s">
        <v>156</v>
      </c>
      <c r="B207" s="97">
        <v>11551</v>
      </c>
    </row>
    <row r="208" spans="1:2">
      <c r="A208" s="116" t="s">
        <v>157</v>
      </c>
      <c r="B208" s="97">
        <v>13168</v>
      </c>
    </row>
    <row r="209" spans="1:2">
      <c r="A209" s="116" t="s">
        <v>158</v>
      </c>
      <c r="B209" s="97">
        <v>14787</v>
      </c>
    </row>
    <row r="210" spans="1:2">
      <c r="A210" s="116" t="s">
        <v>159</v>
      </c>
      <c r="B210" s="97">
        <v>15937</v>
      </c>
    </row>
    <row r="211" spans="1:2">
      <c r="A211" s="116" t="s">
        <v>160</v>
      </c>
      <c r="B211" s="6">
        <v>17320</v>
      </c>
    </row>
    <row r="212" spans="1:2">
      <c r="A212" s="96" t="s">
        <v>161</v>
      </c>
      <c r="B212" s="129" t="s">
        <v>111</v>
      </c>
    </row>
    <row r="213" spans="1:2">
      <c r="A213" s="116" t="s">
        <v>162</v>
      </c>
      <c r="B213" s="97">
        <v>1300</v>
      </c>
    </row>
    <row r="214" spans="1:2">
      <c r="A214" s="116" t="s">
        <v>163</v>
      </c>
      <c r="B214" s="97">
        <v>2564</v>
      </c>
    </row>
    <row r="215" spans="1:2" ht="28">
      <c r="A215" s="116" t="s">
        <v>164</v>
      </c>
      <c r="B215" s="97" t="s">
        <v>165</v>
      </c>
    </row>
    <row r="216" spans="1:2">
      <c r="A216" s="96" t="s">
        <v>166</v>
      </c>
      <c r="B216" s="6">
        <v>1529</v>
      </c>
    </row>
    <row r="217" spans="1:2">
      <c r="A217" s="96" t="s">
        <v>167</v>
      </c>
      <c r="B217" s="97">
        <v>1028</v>
      </c>
    </row>
    <row r="218" spans="1:2">
      <c r="A218" s="96" t="s">
        <v>168</v>
      </c>
      <c r="B218" s="6">
        <v>2376</v>
      </c>
    </row>
    <row r="219" spans="1:2">
      <c r="A219" s="212" t="s">
        <v>169</v>
      </c>
      <c r="B219" s="97" t="s">
        <v>1410</v>
      </c>
    </row>
    <row r="220" spans="1:2">
      <c r="A220" s="212" t="s">
        <v>170</v>
      </c>
      <c r="B220" s="97"/>
    </row>
    <row r="221" spans="1:2">
      <c r="A221" s="212" t="s">
        <v>171</v>
      </c>
      <c r="B221" s="97">
        <v>2098</v>
      </c>
    </row>
    <row r="222" spans="1:2">
      <c r="A222" s="116" t="s">
        <v>172</v>
      </c>
      <c r="B222" s="97">
        <v>4188</v>
      </c>
    </row>
    <row r="223" spans="1:2">
      <c r="A223" s="96" t="s">
        <v>173</v>
      </c>
      <c r="B223" s="97" t="s">
        <v>1411</v>
      </c>
    </row>
    <row r="224" spans="1:2" hidden="1">
      <c r="A224" s="96"/>
      <c r="B224" s="97"/>
    </row>
    <row r="225" spans="1:2">
      <c r="A225" s="116"/>
      <c r="B225" s="97"/>
    </row>
    <row r="226" spans="1:2">
      <c r="A226" s="96" t="s">
        <v>174</v>
      </c>
      <c r="B226" s="97" t="s">
        <v>1412</v>
      </c>
    </row>
    <row r="227" spans="1:2">
      <c r="A227" s="96" t="s">
        <v>175</v>
      </c>
      <c r="B227" s="97" t="s">
        <v>1413</v>
      </c>
    </row>
    <row r="228" spans="1:2" hidden="1">
      <c r="A228" s="116"/>
      <c r="B228" s="97"/>
    </row>
    <row r="229" spans="1:2" s="7" customFormat="1">
      <c r="A229" s="213" t="s">
        <v>176</v>
      </c>
      <c r="B229" s="130"/>
    </row>
    <row r="230" spans="1:2">
      <c r="A230" s="214" t="s">
        <v>177</v>
      </c>
      <c r="B230" s="97" t="s">
        <v>178</v>
      </c>
    </row>
    <row r="231" spans="1:2">
      <c r="A231" s="215"/>
      <c r="B231" s="97" t="s">
        <v>179</v>
      </c>
    </row>
    <row r="232" spans="1:2">
      <c r="A232" s="96"/>
      <c r="B232" s="97" t="s">
        <v>180</v>
      </c>
    </row>
    <row r="233" spans="1:2">
      <c r="A233" s="96" t="s">
        <v>181</v>
      </c>
      <c r="B233" s="97"/>
    </row>
    <row r="234" spans="1:2">
      <c r="A234" s="116" t="s">
        <v>182</v>
      </c>
      <c r="B234" s="97">
        <v>897</v>
      </c>
    </row>
    <row r="235" spans="1:2">
      <c r="A235" s="116" t="s">
        <v>183</v>
      </c>
      <c r="B235" s="97">
        <v>1143</v>
      </c>
    </row>
    <row r="236" spans="1:2">
      <c r="A236" s="116" t="s">
        <v>184</v>
      </c>
      <c r="B236" s="97">
        <v>1529</v>
      </c>
    </row>
    <row r="237" spans="1:2">
      <c r="A237" s="116" t="s">
        <v>185</v>
      </c>
      <c r="B237" s="97">
        <v>2286</v>
      </c>
    </row>
    <row r="238" spans="1:2">
      <c r="A238" s="116" t="s">
        <v>186</v>
      </c>
      <c r="B238" s="97">
        <v>2849</v>
      </c>
    </row>
    <row r="239" spans="1:2">
      <c r="A239" s="116" t="s">
        <v>187</v>
      </c>
      <c r="B239" s="6">
        <v>4226</v>
      </c>
    </row>
    <row r="240" spans="1:2" ht="30.5" customHeight="1">
      <c r="A240" s="96" t="s">
        <v>188</v>
      </c>
      <c r="B240" s="95" t="s">
        <v>189</v>
      </c>
    </row>
    <row r="241" spans="1:2" ht="30.5" customHeight="1">
      <c r="A241" s="116"/>
      <c r="B241" s="95" t="s">
        <v>190</v>
      </c>
    </row>
    <row r="242" spans="1:2">
      <c r="A242" s="116"/>
      <c r="B242" s="97" t="s">
        <v>191</v>
      </c>
    </row>
    <row r="243" spans="1:2">
      <c r="A243" s="96" t="s">
        <v>192</v>
      </c>
      <c r="B243" s="97"/>
    </row>
    <row r="244" spans="1:2">
      <c r="A244" s="116" t="s">
        <v>182</v>
      </c>
      <c r="B244" s="97">
        <v>1319</v>
      </c>
    </row>
    <row r="245" spans="1:2">
      <c r="A245" s="116" t="s">
        <v>183</v>
      </c>
      <c r="B245" s="97">
        <v>1717</v>
      </c>
    </row>
    <row r="246" spans="1:2">
      <c r="A246" s="116" t="s">
        <v>184</v>
      </c>
      <c r="B246" s="97">
        <v>2615</v>
      </c>
    </row>
    <row r="247" spans="1:2">
      <c r="A247" s="117" t="s">
        <v>185</v>
      </c>
      <c r="B247" s="97">
        <v>3404</v>
      </c>
    </row>
    <row r="248" spans="1:2">
      <c r="A248" s="117" t="s">
        <v>186</v>
      </c>
      <c r="B248" s="97">
        <v>4372</v>
      </c>
    </row>
    <row r="249" spans="1:2">
      <c r="A249" s="116" t="s">
        <v>187</v>
      </c>
      <c r="B249" s="6">
        <v>6786</v>
      </c>
    </row>
    <row r="250" spans="1:2">
      <c r="A250" s="96" t="s">
        <v>193</v>
      </c>
      <c r="B250" s="97" t="s">
        <v>111</v>
      </c>
    </row>
    <row r="251" spans="1:2">
      <c r="A251" s="116" t="s">
        <v>194</v>
      </c>
      <c r="B251" s="97">
        <v>529</v>
      </c>
    </row>
    <row r="252" spans="1:2">
      <c r="A252" s="116" t="s">
        <v>195</v>
      </c>
      <c r="B252" s="97">
        <v>1199</v>
      </c>
    </row>
    <row r="253" spans="1:2">
      <c r="A253" s="116" t="s">
        <v>196</v>
      </c>
      <c r="B253" s="97">
        <v>529</v>
      </c>
    </row>
    <row r="254" spans="1:2">
      <c r="A254" s="116" t="s">
        <v>197</v>
      </c>
      <c r="B254" s="97">
        <v>2135</v>
      </c>
    </row>
    <row r="255" spans="1:2">
      <c r="A255" s="116" t="s">
        <v>198</v>
      </c>
      <c r="B255" s="6">
        <v>1079</v>
      </c>
    </row>
    <row r="256" spans="1:2">
      <c r="A256" s="116" t="s">
        <v>199</v>
      </c>
      <c r="B256" s="97">
        <v>1856</v>
      </c>
    </row>
    <row r="257" spans="1:2">
      <c r="A257" s="96" t="s">
        <v>200</v>
      </c>
      <c r="B257" s="97" t="s">
        <v>111</v>
      </c>
    </row>
    <row r="258" spans="1:2">
      <c r="A258" s="99" t="s">
        <v>201</v>
      </c>
      <c r="B258" s="97">
        <v>6671</v>
      </c>
    </row>
    <row r="259" spans="1:2">
      <c r="A259" s="99" t="s">
        <v>202</v>
      </c>
      <c r="B259" s="97">
        <v>10938</v>
      </c>
    </row>
    <row r="260" spans="1:2">
      <c r="A260" s="96" t="s">
        <v>203</v>
      </c>
      <c r="B260" s="97" t="s">
        <v>111</v>
      </c>
    </row>
    <row r="261" spans="1:2">
      <c r="A261" s="131" t="s">
        <v>204</v>
      </c>
      <c r="B261" s="97">
        <v>2184</v>
      </c>
    </row>
    <row r="262" spans="1:2">
      <c r="A262" s="131" t="s">
        <v>205</v>
      </c>
      <c r="B262" s="97">
        <v>1604</v>
      </c>
    </row>
    <row r="263" spans="1:2">
      <c r="A263" s="116" t="s">
        <v>206</v>
      </c>
      <c r="B263" s="6">
        <v>909</v>
      </c>
    </row>
    <row r="264" spans="1:2">
      <c r="A264" s="96" t="s">
        <v>207</v>
      </c>
      <c r="B264" s="6" t="s">
        <v>1414</v>
      </c>
    </row>
    <row r="265" spans="1:2">
      <c r="A265" s="96" t="s">
        <v>208</v>
      </c>
      <c r="B265" s="6" t="s">
        <v>1414</v>
      </c>
    </row>
    <row r="266" spans="1:2">
      <c r="A266" s="96" t="s">
        <v>209</v>
      </c>
      <c r="B266" s="97"/>
    </row>
    <row r="267" spans="1:2">
      <c r="A267" s="116" t="s">
        <v>210</v>
      </c>
      <c r="B267" s="97">
        <v>846</v>
      </c>
    </row>
    <row r="268" spans="1:2">
      <c r="A268" s="132" t="s">
        <v>211</v>
      </c>
      <c r="B268" s="97">
        <v>1509</v>
      </c>
    </row>
    <row r="269" spans="1:2" ht="57.5" customHeight="1">
      <c r="A269" s="132" t="s">
        <v>1342</v>
      </c>
      <c r="B269" s="133">
        <v>1856</v>
      </c>
    </row>
    <row r="270" spans="1:2" ht="57.5" customHeight="1">
      <c r="A270" s="134" t="s">
        <v>1343</v>
      </c>
      <c r="B270" s="133">
        <v>1856</v>
      </c>
    </row>
    <row r="271" spans="1:2" ht="57.5" customHeight="1">
      <c r="A271" s="134" t="s">
        <v>1344</v>
      </c>
      <c r="B271" s="133">
        <v>1856</v>
      </c>
    </row>
    <row r="272" spans="1:2" ht="80" customHeight="1">
      <c r="A272" s="135" t="s">
        <v>212</v>
      </c>
      <c r="B272" s="136" t="s">
        <v>213</v>
      </c>
    </row>
    <row r="273" spans="1:2" ht="73.5" customHeight="1">
      <c r="A273" s="137" t="s">
        <v>214</v>
      </c>
      <c r="B273" s="132" t="s">
        <v>213</v>
      </c>
    </row>
    <row r="274" spans="1:2">
      <c r="A274" s="138" t="s">
        <v>215</v>
      </c>
      <c r="B274" s="136"/>
    </row>
    <row r="275" spans="1:2">
      <c r="A275" s="134" t="s">
        <v>216</v>
      </c>
      <c r="B275" s="139" t="s">
        <v>1415</v>
      </c>
    </row>
    <row r="276" spans="1:2">
      <c r="A276" s="134" t="s">
        <v>217</v>
      </c>
      <c r="B276" s="139" t="s">
        <v>1416</v>
      </c>
    </row>
    <row r="277" spans="1:2">
      <c r="A277" s="96" t="s">
        <v>218</v>
      </c>
      <c r="B277" s="6">
        <v>952</v>
      </c>
    </row>
    <row r="278" spans="1:2">
      <c r="A278" s="96" t="s">
        <v>219</v>
      </c>
      <c r="B278" s="97"/>
    </row>
    <row r="279" spans="1:2" ht="28">
      <c r="A279" s="96" t="s">
        <v>1359</v>
      </c>
      <c r="B279" s="97" t="s">
        <v>1417</v>
      </c>
    </row>
    <row r="280" spans="1:2" hidden="1">
      <c r="A280" s="96"/>
      <c r="B280" s="6"/>
    </row>
    <row r="281" spans="1:2">
      <c r="A281" s="96" t="s">
        <v>1360</v>
      </c>
      <c r="B281" s="136"/>
    </row>
    <row r="282" spans="1:2">
      <c r="A282" s="140" t="s">
        <v>1362</v>
      </c>
      <c r="B282" s="136">
        <v>782</v>
      </c>
    </row>
    <row r="283" spans="1:2">
      <c r="A283" s="140" t="s">
        <v>1363</v>
      </c>
      <c r="B283" s="136">
        <v>979</v>
      </c>
    </row>
    <row r="284" spans="1:2">
      <c r="A284" s="140" t="s">
        <v>1364</v>
      </c>
      <c r="B284" s="136">
        <v>138</v>
      </c>
    </row>
    <row r="285" spans="1:2">
      <c r="A285" s="96" t="s">
        <v>1361</v>
      </c>
      <c r="B285" s="136" t="s">
        <v>111</v>
      </c>
    </row>
    <row r="286" spans="1:2">
      <c r="A286" s="140" t="s">
        <v>1362</v>
      </c>
      <c r="B286" s="136">
        <v>682</v>
      </c>
    </row>
    <row r="287" spans="1:2">
      <c r="A287" s="140" t="s">
        <v>1365</v>
      </c>
      <c r="B287" s="6">
        <v>782</v>
      </c>
    </row>
    <row r="288" spans="1:2">
      <c r="A288" s="140" t="s">
        <v>1366</v>
      </c>
      <c r="B288" s="97">
        <v>138</v>
      </c>
    </row>
    <row r="289" spans="1:2">
      <c r="A289" s="96" t="s">
        <v>220</v>
      </c>
      <c r="B289" s="136"/>
    </row>
    <row r="290" spans="1:2">
      <c r="A290" s="116" t="s">
        <v>221</v>
      </c>
      <c r="B290" s="139" t="s">
        <v>1418</v>
      </c>
    </row>
    <row r="291" spans="1:2">
      <c r="A291" s="116" t="s">
        <v>222</v>
      </c>
      <c r="B291" s="97" t="s">
        <v>1419</v>
      </c>
    </row>
    <row r="292" spans="1:2">
      <c r="A292" s="96" t="s">
        <v>223</v>
      </c>
      <c r="B292" s="6"/>
    </row>
    <row r="293" spans="1:2">
      <c r="A293" s="116" t="s">
        <v>224</v>
      </c>
      <c r="B293" s="6">
        <v>459</v>
      </c>
    </row>
    <row r="294" spans="1:2">
      <c r="A294" s="116" t="s">
        <v>225</v>
      </c>
      <c r="B294" s="6">
        <v>459</v>
      </c>
    </row>
    <row r="295" spans="1:2">
      <c r="A295" s="96" t="s">
        <v>226</v>
      </c>
      <c r="B295" s="6">
        <v>409</v>
      </c>
    </row>
    <row r="296" spans="1:2">
      <c r="A296" s="96" t="s">
        <v>227</v>
      </c>
      <c r="B296" s="97">
        <v>605</v>
      </c>
    </row>
    <row r="297" spans="1:2">
      <c r="A297" s="94" t="s">
        <v>228</v>
      </c>
      <c r="B297" s="97">
        <v>80</v>
      </c>
    </row>
    <row r="298" spans="1:2">
      <c r="A298" s="96" t="s">
        <v>229</v>
      </c>
      <c r="B298" s="97">
        <v>726</v>
      </c>
    </row>
    <row r="299" spans="1:2">
      <c r="A299" s="96" t="s">
        <v>230</v>
      </c>
      <c r="B299" s="97"/>
    </row>
    <row r="300" spans="1:2">
      <c r="A300" s="116" t="s">
        <v>79</v>
      </c>
      <c r="B300" s="6" t="s">
        <v>1420</v>
      </c>
    </row>
    <row r="301" spans="1:2" hidden="1">
      <c r="A301" s="116"/>
      <c r="B301" s="6"/>
    </row>
    <row r="302" spans="1:2">
      <c r="A302" s="116" t="s">
        <v>80</v>
      </c>
      <c r="B302" s="6">
        <v>112</v>
      </c>
    </row>
    <row r="303" spans="1:2">
      <c r="A303" s="116" t="s">
        <v>231</v>
      </c>
      <c r="B303" s="6">
        <v>105</v>
      </c>
    </row>
    <row r="304" spans="1:2" ht="28">
      <c r="A304" s="96" t="s">
        <v>232</v>
      </c>
      <c r="B304" s="6" t="s">
        <v>1421</v>
      </c>
    </row>
    <row r="305" spans="1:3">
      <c r="A305" s="96" t="s">
        <v>233</v>
      </c>
      <c r="B305" s="6">
        <v>69</v>
      </c>
    </row>
    <row r="306" spans="1:3">
      <c r="A306" s="96" t="s">
        <v>234</v>
      </c>
      <c r="B306" s="6"/>
    </row>
    <row r="307" spans="1:3" ht="28">
      <c r="A307" s="116" t="s">
        <v>235</v>
      </c>
      <c r="B307" s="6" t="s">
        <v>1422</v>
      </c>
    </row>
    <row r="308" spans="1:3" ht="28">
      <c r="A308" s="116" t="s">
        <v>236</v>
      </c>
      <c r="B308" s="6" t="s">
        <v>1422</v>
      </c>
    </row>
    <row r="309" spans="1:3" ht="28">
      <c r="A309" s="96" t="s">
        <v>237</v>
      </c>
      <c r="B309" s="6" t="s">
        <v>1423</v>
      </c>
    </row>
    <row r="310" spans="1:3" ht="64" customHeight="1">
      <c r="A310" s="96" t="s">
        <v>238</v>
      </c>
      <c r="B310" s="141" t="s">
        <v>1424</v>
      </c>
    </row>
    <row r="311" spans="1:3" ht="28">
      <c r="A311" s="96" t="s">
        <v>239</v>
      </c>
      <c r="B311" s="97" t="s">
        <v>240</v>
      </c>
    </row>
    <row r="312" spans="1:3" ht="28">
      <c r="A312" s="96" t="s">
        <v>241</v>
      </c>
      <c r="B312" s="97" t="s">
        <v>240</v>
      </c>
    </row>
    <row r="313" spans="1:3">
      <c r="A313" s="96" t="s">
        <v>242</v>
      </c>
      <c r="B313" s="97" t="s">
        <v>243</v>
      </c>
    </row>
    <row r="314" spans="1:3" ht="15.5">
      <c r="A314" s="142" t="s">
        <v>244</v>
      </c>
      <c r="B314" s="97"/>
      <c r="C314" s="91"/>
    </row>
    <row r="315" spans="1:3" ht="20.25" customHeight="1">
      <c r="A315" s="107" t="s">
        <v>1367</v>
      </c>
      <c r="B315" s="143">
        <v>473</v>
      </c>
    </row>
    <row r="316" spans="1:3" s="8" customFormat="1">
      <c r="A316" s="144" t="s">
        <v>1368</v>
      </c>
      <c r="B316" s="145">
        <v>124</v>
      </c>
      <c r="C316"/>
    </row>
    <row r="317" spans="1:3" s="8" customFormat="1">
      <c r="A317" s="146" t="s">
        <v>245</v>
      </c>
      <c r="B317" s="147">
        <v>358</v>
      </c>
      <c r="C317"/>
    </row>
    <row r="318" spans="1:3" s="8" customFormat="1">
      <c r="A318" s="148" t="s">
        <v>246</v>
      </c>
      <c r="B318" s="149">
        <v>688</v>
      </c>
      <c r="C318"/>
    </row>
    <row r="319" spans="1:3" s="8" customFormat="1">
      <c r="A319" s="150" t="s">
        <v>247</v>
      </c>
      <c r="B319" s="147">
        <v>358</v>
      </c>
      <c r="C319"/>
    </row>
    <row r="320" spans="1:3" s="8" customFormat="1">
      <c r="A320" s="151" t="s">
        <v>248</v>
      </c>
      <c r="B320" s="152">
        <v>358</v>
      </c>
      <c r="C320"/>
    </row>
    <row r="321" spans="1:3" s="8" customFormat="1">
      <c r="A321" s="146" t="s">
        <v>249</v>
      </c>
      <c r="B321" s="147"/>
      <c r="C321"/>
    </row>
    <row r="322" spans="1:3" s="8" customFormat="1">
      <c r="A322" s="148" t="s">
        <v>246</v>
      </c>
      <c r="B322" s="147">
        <v>593</v>
      </c>
      <c r="C322"/>
    </row>
    <row r="323" spans="1:3" s="8" customFormat="1">
      <c r="A323" s="148" t="s">
        <v>247</v>
      </c>
      <c r="B323" s="97">
        <v>921</v>
      </c>
      <c r="C323"/>
    </row>
    <row r="324" spans="1:3" s="8" customFormat="1">
      <c r="A324" s="138" t="s">
        <v>250</v>
      </c>
      <c r="B324" s="153" t="s">
        <v>251</v>
      </c>
      <c r="C324"/>
    </row>
    <row r="325" spans="1:3" s="8" customFormat="1">
      <c r="A325" s="138" t="s">
        <v>252</v>
      </c>
      <c r="B325" s="153" t="s">
        <v>253</v>
      </c>
      <c r="C325"/>
    </row>
    <row r="326" spans="1:3" s="8" customFormat="1">
      <c r="A326" s="138" t="s">
        <v>1345</v>
      </c>
      <c r="B326" s="104" t="s">
        <v>1425</v>
      </c>
      <c r="C326"/>
    </row>
    <row r="327" spans="1:3" s="8" customFormat="1" ht="28.5" customHeight="1">
      <c r="A327" s="124" t="s">
        <v>1340</v>
      </c>
      <c r="B327" s="153"/>
    </row>
    <row r="328" spans="1:3" s="8" customFormat="1" ht="27.75" customHeight="1">
      <c r="A328" s="109" t="s">
        <v>9</v>
      </c>
      <c r="B328" s="153"/>
    </row>
    <row r="329" spans="1:3" s="8" customFormat="1">
      <c r="A329" s="138" t="s">
        <v>254</v>
      </c>
      <c r="B329" s="153"/>
      <c r="C329"/>
    </row>
    <row r="330" spans="1:3" s="8" customFormat="1" ht="13.5">
      <c r="A330" s="154" t="s">
        <v>255</v>
      </c>
      <c r="B330" s="153" t="s">
        <v>1426</v>
      </c>
    </row>
    <row r="331" spans="1:3" s="8" customFormat="1" ht="13.5">
      <c r="A331" s="138"/>
      <c r="B331" s="153" t="s">
        <v>1511</v>
      </c>
    </row>
    <row r="332" spans="1:3" s="8" customFormat="1" ht="13.5">
      <c r="A332" s="150" t="s">
        <v>256</v>
      </c>
      <c r="B332" s="153" t="s">
        <v>257</v>
      </c>
    </row>
    <row r="333" spans="1:3" s="8" customFormat="1" ht="13.5">
      <c r="A333" s="148"/>
      <c r="B333" s="153" t="s">
        <v>1511</v>
      </c>
    </row>
    <row r="334" spans="1:3" s="8" customFormat="1" ht="13.5">
      <c r="A334" s="150" t="s">
        <v>258</v>
      </c>
      <c r="B334" s="155" t="s">
        <v>259</v>
      </c>
    </row>
    <row r="335" spans="1:3" s="8" customFormat="1" ht="13.5">
      <c r="A335" s="150"/>
      <c r="B335" s="153" t="s">
        <v>1511</v>
      </c>
    </row>
    <row r="336" spans="1:3" s="8" customFormat="1" ht="13.5">
      <c r="A336" s="150"/>
      <c r="B336" s="153" t="s">
        <v>260</v>
      </c>
    </row>
    <row r="337" spans="1:3" s="8" customFormat="1" ht="13.5">
      <c r="A337" s="150" t="s">
        <v>261</v>
      </c>
      <c r="B337" s="153" t="s">
        <v>262</v>
      </c>
    </row>
    <row r="338" spans="1:3" s="8" customFormat="1">
      <c r="A338" s="138" t="s">
        <v>263</v>
      </c>
      <c r="B338" s="153" t="s">
        <v>1427</v>
      </c>
      <c r="C338" s="91"/>
    </row>
    <row r="339" spans="1:3" s="8" customFormat="1">
      <c r="A339" s="150" t="s">
        <v>264</v>
      </c>
      <c r="B339" s="153" t="s">
        <v>1428</v>
      </c>
      <c r="C339"/>
    </row>
    <row r="340" spans="1:3" s="8" customFormat="1">
      <c r="A340" s="150" t="s">
        <v>265</v>
      </c>
      <c r="B340" s="153" t="s">
        <v>1429</v>
      </c>
      <c r="C340"/>
    </row>
    <row r="341" spans="1:3" s="8" customFormat="1">
      <c r="A341" s="150" t="s">
        <v>266</v>
      </c>
      <c r="B341" s="153" t="s">
        <v>1430</v>
      </c>
      <c r="C341"/>
    </row>
    <row r="342" spans="1:3" s="8" customFormat="1">
      <c r="A342" s="138" t="s">
        <v>267</v>
      </c>
      <c r="B342" s="153" t="s">
        <v>262</v>
      </c>
      <c r="C342"/>
    </row>
    <row r="343" spans="1:3" s="8" customFormat="1" ht="27">
      <c r="A343" s="150" t="s">
        <v>268</v>
      </c>
      <c r="B343" s="153" t="s">
        <v>1431</v>
      </c>
    </row>
    <row r="344" spans="1:3" s="8" customFormat="1" ht="13.5">
      <c r="A344" s="138" t="s">
        <v>269</v>
      </c>
      <c r="B344" s="153" t="s">
        <v>262</v>
      </c>
    </row>
    <row r="345" spans="1:3" s="8" customFormat="1" ht="13.5">
      <c r="A345" s="146" t="s">
        <v>1323</v>
      </c>
      <c r="B345" s="153"/>
    </row>
    <row r="346" spans="1:3" s="8" customFormat="1" ht="27">
      <c r="A346" s="150" t="s">
        <v>270</v>
      </c>
      <c r="B346" s="153" t="s">
        <v>1432</v>
      </c>
    </row>
    <row r="347" spans="1:3" s="8" customFormat="1" ht="27">
      <c r="A347" s="150" t="s">
        <v>271</v>
      </c>
      <c r="B347" s="153" t="s">
        <v>1432</v>
      </c>
    </row>
    <row r="348" spans="1:3" s="8" customFormat="1" ht="40.5">
      <c r="A348" s="150" t="s">
        <v>272</v>
      </c>
      <c r="B348" s="153" t="s">
        <v>1433</v>
      </c>
    </row>
    <row r="349" spans="1:3" s="8" customFormat="1" ht="13.5">
      <c r="A349" s="138" t="s">
        <v>273</v>
      </c>
      <c r="B349" s="153" t="s">
        <v>1434</v>
      </c>
    </row>
    <row r="350" spans="1:3" s="8" customFormat="1" ht="13.5">
      <c r="A350" s="138" t="s">
        <v>274</v>
      </c>
      <c r="B350" s="153" t="s">
        <v>1434</v>
      </c>
    </row>
    <row r="351" spans="1:3" s="8" customFormat="1" ht="13.5">
      <c r="A351" s="156" t="s">
        <v>275</v>
      </c>
      <c r="B351" s="153" t="s">
        <v>1434</v>
      </c>
    </row>
    <row r="352" spans="1:3" s="8" customFormat="1">
      <c r="A352" s="138" t="s">
        <v>276</v>
      </c>
      <c r="B352" s="153" t="s">
        <v>262</v>
      </c>
      <c r="C352" s="91"/>
    </row>
    <row r="353" spans="1:2" s="8" customFormat="1" ht="13.5">
      <c r="A353" s="150" t="s">
        <v>277</v>
      </c>
      <c r="B353" s="104" t="s">
        <v>1435</v>
      </c>
    </row>
    <row r="354" spans="1:2" s="8" customFormat="1" ht="13.5">
      <c r="A354" s="150" t="s">
        <v>278</v>
      </c>
      <c r="B354" s="104" t="s">
        <v>1436</v>
      </c>
    </row>
    <row r="355" spans="1:2" s="8" customFormat="1" ht="13.5">
      <c r="A355" s="150" t="s">
        <v>279</v>
      </c>
      <c r="B355" s="104" t="s">
        <v>280</v>
      </c>
    </row>
    <row r="356" spans="1:2" ht="15.5">
      <c r="A356" s="107" t="s">
        <v>281</v>
      </c>
      <c r="B356" s="97" t="s">
        <v>1437</v>
      </c>
    </row>
    <row r="357" spans="1:2" ht="15" customHeight="1">
      <c r="A357" s="107" t="s">
        <v>282</v>
      </c>
      <c r="B357" s="157" t="s">
        <v>283</v>
      </c>
    </row>
    <row r="358" spans="1:2">
      <c r="A358" s="96" t="s">
        <v>284</v>
      </c>
      <c r="B358" s="97" t="s">
        <v>262</v>
      </c>
    </row>
    <row r="359" spans="1:2">
      <c r="A359" s="99" t="s">
        <v>285</v>
      </c>
      <c r="B359" s="6" t="s">
        <v>1438</v>
      </c>
    </row>
    <row r="360" spans="1:2">
      <c r="A360" s="99" t="s">
        <v>286</v>
      </c>
      <c r="B360" s="6" t="s">
        <v>1439</v>
      </c>
    </row>
    <row r="361" spans="1:2">
      <c r="A361" s="99" t="s">
        <v>287</v>
      </c>
      <c r="B361" s="6" t="s">
        <v>1440</v>
      </c>
    </row>
    <row r="362" spans="1:2">
      <c r="A362" s="96" t="s">
        <v>288</v>
      </c>
      <c r="B362" s="6" t="s">
        <v>1329</v>
      </c>
    </row>
    <row r="363" spans="1:2">
      <c r="A363" s="96" t="s">
        <v>289</v>
      </c>
      <c r="B363" s="6" t="s">
        <v>262</v>
      </c>
    </row>
    <row r="364" spans="1:2">
      <c r="A364" s="99" t="s">
        <v>263</v>
      </c>
      <c r="B364" s="6" t="s">
        <v>1441</v>
      </c>
    </row>
    <row r="365" spans="1:2">
      <c r="A365" s="99" t="s">
        <v>264</v>
      </c>
      <c r="B365" s="6" t="s">
        <v>1442</v>
      </c>
    </row>
    <row r="366" spans="1:2">
      <c r="A366" s="99" t="s">
        <v>265</v>
      </c>
      <c r="B366" s="6" t="s">
        <v>290</v>
      </c>
    </row>
    <row r="367" spans="1:2">
      <c r="A367" s="99" t="s">
        <v>291</v>
      </c>
      <c r="B367" s="6" t="s">
        <v>292</v>
      </c>
    </row>
    <row r="368" spans="1:2">
      <c r="A368" s="99" t="s">
        <v>266</v>
      </c>
      <c r="B368" s="6" t="s">
        <v>293</v>
      </c>
    </row>
    <row r="369" spans="1:2" ht="29.25" customHeight="1">
      <c r="A369" s="124" t="s">
        <v>1340</v>
      </c>
      <c r="B369" s="6"/>
    </row>
    <row r="370" spans="1:2" ht="34.5" customHeight="1">
      <c r="A370" s="111" t="s">
        <v>10</v>
      </c>
      <c r="B370" s="97"/>
    </row>
    <row r="371" spans="1:2" ht="28">
      <c r="A371" s="96" t="s">
        <v>294</v>
      </c>
      <c r="B371" s="97" t="s">
        <v>295</v>
      </c>
    </row>
    <row r="372" spans="1:2">
      <c r="A372" s="156" t="s">
        <v>296</v>
      </c>
      <c r="B372" s="97"/>
    </row>
    <row r="373" spans="1:2">
      <c r="A373" s="132" t="s">
        <v>297</v>
      </c>
      <c r="B373" s="136">
        <v>429</v>
      </c>
    </row>
    <row r="374" spans="1:2">
      <c r="A374" s="132" t="s">
        <v>298</v>
      </c>
      <c r="B374" s="136"/>
    </row>
    <row r="375" spans="1:2">
      <c r="A375" s="132" t="s">
        <v>299</v>
      </c>
      <c r="B375" s="136">
        <v>219</v>
      </c>
    </row>
    <row r="376" spans="1:2">
      <c r="A376" s="132" t="s">
        <v>300</v>
      </c>
      <c r="B376" s="136">
        <v>459</v>
      </c>
    </row>
    <row r="377" spans="1:2">
      <c r="A377" s="132" t="s">
        <v>301</v>
      </c>
      <c r="B377" s="136">
        <v>599</v>
      </c>
    </row>
    <row r="378" spans="1:2">
      <c r="A378" s="132" t="s">
        <v>302</v>
      </c>
      <c r="B378" s="136">
        <v>673</v>
      </c>
    </row>
    <row r="379" spans="1:2">
      <c r="A379" s="132" t="s">
        <v>303</v>
      </c>
      <c r="B379" s="136">
        <v>271</v>
      </c>
    </row>
    <row r="380" spans="1:2">
      <c r="A380" s="150" t="s">
        <v>304</v>
      </c>
      <c r="B380" s="136">
        <v>106</v>
      </c>
    </row>
    <row r="381" spans="1:2">
      <c r="A381" s="150" t="s">
        <v>305</v>
      </c>
      <c r="B381" s="136">
        <v>794</v>
      </c>
    </row>
    <row r="382" spans="1:2">
      <c r="A382" s="150" t="s">
        <v>306</v>
      </c>
      <c r="B382" s="136">
        <v>43</v>
      </c>
    </row>
    <row r="383" spans="1:2" ht="28">
      <c r="A383" s="138" t="s">
        <v>1346</v>
      </c>
      <c r="B383" s="139" t="s">
        <v>295</v>
      </c>
    </row>
    <row r="384" spans="1:2" ht="28">
      <c r="A384" s="156" t="s">
        <v>1347</v>
      </c>
      <c r="B384" s="97" t="s">
        <v>295</v>
      </c>
    </row>
    <row r="385" spans="1:2">
      <c r="A385" s="138" t="s">
        <v>307</v>
      </c>
      <c r="B385" s="158"/>
    </row>
    <row r="386" spans="1:2">
      <c r="A386" s="150" t="s">
        <v>308</v>
      </c>
      <c r="B386" s="97">
        <v>106</v>
      </c>
    </row>
    <row r="387" spans="1:2">
      <c r="A387" s="150" t="s">
        <v>309</v>
      </c>
      <c r="B387" s="97">
        <v>234</v>
      </c>
    </row>
    <row r="388" spans="1:2">
      <c r="A388" s="150" t="s">
        <v>310</v>
      </c>
      <c r="B388" s="97">
        <v>362</v>
      </c>
    </row>
    <row r="389" spans="1:2">
      <c r="A389" s="150" t="s">
        <v>311</v>
      </c>
      <c r="B389" s="139">
        <v>704</v>
      </c>
    </row>
    <row r="390" spans="1:2">
      <c r="A390" s="150" t="s">
        <v>312</v>
      </c>
      <c r="B390" s="139">
        <v>1133</v>
      </c>
    </row>
    <row r="391" spans="1:2">
      <c r="A391" s="159" t="s">
        <v>313</v>
      </c>
      <c r="B391" s="139">
        <v>1647</v>
      </c>
    </row>
    <row r="392" spans="1:2">
      <c r="A392" s="159" t="s">
        <v>314</v>
      </c>
      <c r="B392" s="139">
        <v>2140</v>
      </c>
    </row>
    <row r="393" spans="1:2" ht="21" customHeight="1">
      <c r="A393" s="107" t="s">
        <v>315</v>
      </c>
      <c r="B393" s="160">
        <v>1.22</v>
      </c>
    </row>
    <row r="394" spans="1:2" ht="20.25" customHeight="1">
      <c r="A394" s="107" t="s">
        <v>316</v>
      </c>
      <c r="B394" s="133">
        <v>537</v>
      </c>
    </row>
    <row r="395" spans="1:2">
      <c r="A395" s="161" t="s">
        <v>317</v>
      </c>
      <c r="B395" s="162">
        <v>30.96</v>
      </c>
    </row>
    <row r="396" spans="1:2">
      <c r="A396" s="163" t="s">
        <v>318</v>
      </c>
      <c r="B396" s="164">
        <v>5770</v>
      </c>
    </row>
    <row r="397" spans="1:2">
      <c r="A397" s="165" t="s">
        <v>319</v>
      </c>
      <c r="B397" s="164"/>
    </row>
    <row r="398" spans="1:2">
      <c r="A398" s="166" t="s">
        <v>320</v>
      </c>
      <c r="B398" s="167" t="s">
        <v>1443</v>
      </c>
    </row>
    <row r="399" spans="1:2">
      <c r="A399" s="168" t="s">
        <v>321</v>
      </c>
      <c r="B399" s="169" t="s">
        <v>1444</v>
      </c>
    </row>
    <row r="400" spans="1:2">
      <c r="A400" s="168" t="s">
        <v>322</v>
      </c>
      <c r="B400" s="169" t="s">
        <v>323</v>
      </c>
    </row>
    <row r="401" spans="1:3">
      <c r="A401" s="165" t="s">
        <v>324</v>
      </c>
      <c r="B401" s="164"/>
    </row>
    <row r="402" spans="1:3">
      <c r="A402" s="163" t="s">
        <v>325</v>
      </c>
      <c r="B402" s="169" t="s">
        <v>1445</v>
      </c>
    </row>
    <row r="403" spans="1:3">
      <c r="A403" s="163" t="s">
        <v>326</v>
      </c>
      <c r="B403" s="169" t="s">
        <v>1446</v>
      </c>
    </row>
    <row r="404" spans="1:3">
      <c r="A404" s="163" t="s">
        <v>327</v>
      </c>
      <c r="B404" s="169" t="s">
        <v>1447</v>
      </c>
    </row>
    <row r="405" spans="1:3">
      <c r="A405" s="163" t="s">
        <v>328</v>
      </c>
      <c r="B405" s="169" t="s">
        <v>1448</v>
      </c>
    </row>
    <row r="406" spans="1:3" ht="29.25" customHeight="1">
      <c r="A406" s="124" t="s">
        <v>1340</v>
      </c>
      <c r="B406" s="164"/>
      <c r="C406" s="91"/>
    </row>
    <row r="407" spans="1:3" ht="33" customHeight="1">
      <c r="A407" s="170" t="s">
        <v>11</v>
      </c>
      <c r="B407" s="164"/>
    </row>
    <row r="408" spans="1:3">
      <c r="A408" s="171" t="s">
        <v>329</v>
      </c>
      <c r="B408" s="164"/>
    </row>
    <row r="409" spans="1:3">
      <c r="A409" s="163" t="s">
        <v>330</v>
      </c>
      <c r="B409" s="164">
        <v>33</v>
      </c>
    </row>
    <row r="410" spans="1:3">
      <c r="A410" s="163" t="s">
        <v>331</v>
      </c>
      <c r="B410" s="164">
        <v>8</v>
      </c>
    </row>
    <row r="411" spans="1:3">
      <c r="A411" s="171" t="s">
        <v>332</v>
      </c>
      <c r="B411" s="164"/>
    </row>
    <row r="412" spans="1:3">
      <c r="A412" s="163" t="s">
        <v>333</v>
      </c>
      <c r="B412" s="164">
        <v>242</v>
      </c>
    </row>
    <row r="413" spans="1:3">
      <c r="A413" s="163" t="s">
        <v>334</v>
      </c>
      <c r="B413" s="164">
        <v>49</v>
      </c>
    </row>
    <row r="414" spans="1:3">
      <c r="A414" s="163" t="s">
        <v>335</v>
      </c>
      <c r="B414" s="164">
        <v>49</v>
      </c>
    </row>
    <row r="415" spans="1:3">
      <c r="A415" s="163" t="s">
        <v>336</v>
      </c>
      <c r="B415" s="164">
        <v>49</v>
      </c>
    </row>
    <row r="416" spans="1:3">
      <c r="A416" s="163" t="s">
        <v>337</v>
      </c>
      <c r="B416" s="164">
        <v>49</v>
      </c>
    </row>
    <row r="417" spans="1:2">
      <c r="A417" s="163" t="s">
        <v>338</v>
      </c>
      <c r="B417" s="164">
        <v>49</v>
      </c>
    </row>
    <row r="418" spans="1:2">
      <c r="A418" s="163" t="s">
        <v>339</v>
      </c>
      <c r="B418" s="164">
        <v>49</v>
      </c>
    </row>
    <row r="419" spans="1:2">
      <c r="A419" s="163" t="s">
        <v>340</v>
      </c>
      <c r="B419" s="164">
        <v>65</v>
      </c>
    </row>
    <row r="420" spans="1:2">
      <c r="A420" s="163" t="s">
        <v>341</v>
      </c>
      <c r="B420" s="164">
        <v>65</v>
      </c>
    </row>
    <row r="421" spans="1:2">
      <c r="A421" s="163" t="s">
        <v>342</v>
      </c>
      <c r="B421" s="164">
        <v>49</v>
      </c>
    </row>
    <row r="422" spans="1:2">
      <c r="A422" s="163" t="s">
        <v>343</v>
      </c>
      <c r="B422" s="164">
        <v>49</v>
      </c>
    </row>
    <row r="423" spans="1:2">
      <c r="A423" s="163" t="s">
        <v>344</v>
      </c>
      <c r="B423" s="164">
        <v>49</v>
      </c>
    </row>
    <row r="424" spans="1:2">
      <c r="A424" s="163" t="s">
        <v>345</v>
      </c>
      <c r="B424" s="164">
        <v>65</v>
      </c>
    </row>
    <row r="425" spans="1:2">
      <c r="A425" s="163" t="s">
        <v>346</v>
      </c>
      <c r="B425" s="164">
        <v>65</v>
      </c>
    </row>
    <row r="426" spans="1:2">
      <c r="A426" s="163" t="s">
        <v>347</v>
      </c>
      <c r="B426" s="164">
        <v>82</v>
      </c>
    </row>
    <row r="427" spans="1:2">
      <c r="A427" s="163" t="s">
        <v>348</v>
      </c>
      <c r="B427" s="164">
        <v>100</v>
      </c>
    </row>
    <row r="428" spans="1:2">
      <c r="A428" s="163" t="s">
        <v>349</v>
      </c>
      <c r="B428" s="164">
        <v>33</v>
      </c>
    </row>
    <row r="429" spans="1:2">
      <c r="A429" s="163" t="s">
        <v>350</v>
      </c>
      <c r="B429" s="164">
        <v>49</v>
      </c>
    </row>
    <row r="430" spans="1:2">
      <c r="A430" s="163" t="s">
        <v>351</v>
      </c>
      <c r="B430" s="164">
        <v>49</v>
      </c>
    </row>
    <row r="431" spans="1:2">
      <c r="A431" s="163" t="s">
        <v>352</v>
      </c>
      <c r="B431" s="164">
        <v>49</v>
      </c>
    </row>
    <row r="432" spans="1:2">
      <c r="A432" s="172" t="s">
        <v>1348</v>
      </c>
      <c r="B432" s="164">
        <v>33</v>
      </c>
    </row>
    <row r="433" spans="1:2">
      <c r="A433" s="163" t="s">
        <v>353</v>
      </c>
      <c r="B433" s="164">
        <v>33</v>
      </c>
    </row>
    <row r="434" spans="1:2">
      <c r="A434" s="163" t="s">
        <v>354</v>
      </c>
      <c r="B434" s="164">
        <v>33</v>
      </c>
    </row>
    <row r="435" spans="1:2">
      <c r="A435" s="163" t="s">
        <v>355</v>
      </c>
      <c r="B435" s="164">
        <v>100</v>
      </c>
    </row>
    <row r="436" spans="1:2">
      <c r="A436" s="163" t="s">
        <v>356</v>
      </c>
      <c r="B436" s="164">
        <v>65</v>
      </c>
    </row>
    <row r="437" spans="1:2">
      <c r="A437" s="163" t="s">
        <v>357</v>
      </c>
      <c r="B437" s="164">
        <v>220</v>
      </c>
    </row>
    <row r="438" spans="1:2">
      <c r="A438" s="163" t="s">
        <v>358</v>
      </c>
      <c r="B438" s="164">
        <v>49</v>
      </c>
    </row>
    <row r="439" spans="1:2">
      <c r="A439" s="163" t="s">
        <v>359</v>
      </c>
      <c r="B439" s="164">
        <v>115</v>
      </c>
    </row>
    <row r="440" spans="1:2">
      <c r="A440" s="163" t="s">
        <v>360</v>
      </c>
      <c r="B440" s="164">
        <v>49</v>
      </c>
    </row>
    <row r="441" spans="1:2">
      <c r="A441" s="163" t="s">
        <v>361</v>
      </c>
      <c r="B441" s="164">
        <v>65</v>
      </c>
    </row>
    <row r="442" spans="1:2">
      <c r="A442" s="163" t="s">
        <v>362</v>
      </c>
      <c r="B442" s="164">
        <v>49</v>
      </c>
    </row>
    <row r="443" spans="1:2">
      <c r="A443" s="163" t="s">
        <v>363</v>
      </c>
      <c r="B443" s="164">
        <v>15</v>
      </c>
    </row>
    <row r="444" spans="1:2">
      <c r="A444" s="163" t="s">
        <v>364</v>
      </c>
      <c r="B444" s="164">
        <v>201</v>
      </c>
    </row>
    <row r="445" spans="1:2">
      <c r="A445" s="171" t="s">
        <v>365</v>
      </c>
      <c r="B445" s="164"/>
    </row>
    <row r="446" spans="1:2">
      <c r="A446" s="163" t="s">
        <v>366</v>
      </c>
      <c r="B446" s="164">
        <v>242</v>
      </c>
    </row>
    <row r="447" spans="1:2">
      <c r="A447" s="163" t="s">
        <v>367</v>
      </c>
      <c r="B447" s="164">
        <v>15</v>
      </c>
    </row>
    <row r="448" spans="1:2">
      <c r="A448" s="163" t="s">
        <v>362</v>
      </c>
      <c r="B448" s="164">
        <v>49</v>
      </c>
    </row>
    <row r="449" spans="1:2">
      <c r="A449" s="163" t="s">
        <v>363</v>
      </c>
      <c r="B449" s="164">
        <v>15</v>
      </c>
    </row>
    <row r="450" spans="1:2">
      <c r="A450" s="163" t="s">
        <v>368</v>
      </c>
      <c r="B450" s="164">
        <v>33</v>
      </c>
    </row>
    <row r="451" spans="1:2">
      <c r="A451" s="163" t="s">
        <v>369</v>
      </c>
      <c r="B451" s="164">
        <v>33</v>
      </c>
    </row>
    <row r="452" spans="1:2">
      <c r="A452" s="163" t="s">
        <v>370</v>
      </c>
      <c r="B452" s="164">
        <v>33</v>
      </c>
    </row>
    <row r="453" spans="1:2">
      <c r="A453" s="163" t="s">
        <v>371</v>
      </c>
      <c r="B453" s="164">
        <v>33</v>
      </c>
    </row>
    <row r="454" spans="1:2">
      <c r="A454" s="163" t="s">
        <v>372</v>
      </c>
      <c r="B454" s="164">
        <v>15</v>
      </c>
    </row>
    <row r="455" spans="1:2">
      <c r="A455" s="163" t="s">
        <v>373</v>
      </c>
      <c r="B455" s="164">
        <v>33</v>
      </c>
    </row>
    <row r="456" spans="1:2">
      <c r="A456" s="163" t="s">
        <v>374</v>
      </c>
      <c r="B456" s="164">
        <v>15</v>
      </c>
    </row>
    <row r="457" spans="1:2">
      <c r="A457" s="163" t="s">
        <v>375</v>
      </c>
      <c r="B457" s="164">
        <v>15</v>
      </c>
    </row>
    <row r="458" spans="1:2">
      <c r="A458" s="163" t="s">
        <v>376</v>
      </c>
      <c r="B458" s="164">
        <v>49</v>
      </c>
    </row>
    <row r="459" spans="1:2">
      <c r="A459" s="163" t="s">
        <v>377</v>
      </c>
      <c r="B459" s="164">
        <v>65</v>
      </c>
    </row>
    <row r="460" spans="1:2">
      <c r="A460" s="163" t="s">
        <v>378</v>
      </c>
      <c r="B460" s="164">
        <v>15</v>
      </c>
    </row>
    <row r="461" spans="1:2">
      <c r="A461" s="166" t="s">
        <v>1318</v>
      </c>
      <c r="B461" s="164">
        <v>15</v>
      </c>
    </row>
    <row r="462" spans="1:2">
      <c r="A462" s="163" t="s">
        <v>379</v>
      </c>
      <c r="B462" s="164">
        <v>15</v>
      </c>
    </row>
    <row r="463" spans="1:2">
      <c r="A463" s="163" t="s">
        <v>380</v>
      </c>
      <c r="B463" s="164">
        <v>134</v>
      </c>
    </row>
    <row r="464" spans="1:2">
      <c r="A464" s="163" t="s">
        <v>381</v>
      </c>
      <c r="B464" s="164">
        <v>33</v>
      </c>
    </row>
    <row r="465" spans="1:2">
      <c r="A465" s="163" t="s">
        <v>382</v>
      </c>
      <c r="B465" s="164">
        <v>100</v>
      </c>
    </row>
    <row r="466" spans="1:2">
      <c r="A466" s="163" t="s">
        <v>383</v>
      </c>
      <c r="B466" s="164">
        <v>49</v>
      </c>
    </row>
    <row r="467" spans="1:2">
      <c r="A467" s="163" t="s">
        <v>384</v>
      </c>
      <c r="B467" s="164">
        <v>301</v>
      </c>
    </row>
    <row r="468" spans="1:2">
      <c r="A468" s="163" t="s">
        <v>385</v>
      </c>
      <c r="B468" s="164">
        <v>401</v>
      </c>
    </row>
    <row r="469" spans="1:2">
      <c r="A469" s="163" t="s">
        <v>386</v>
      </c>
      <c r="B469" s="164">
        <v>401</v>
      </c>
    </row>
    <row r="470" spans="1:2">
      <c r="A470" s="163" t="s">
        <v>387</v>
      </c>
      <c r="B470" s="164">
        <v>201</v>
      </c>
    </row>
    <row r="471" spans="1:2">
      <c r="A471" s="163" t="s">
        <v>388</v>
      </c>
      <c r="B471" s="169">
        <v>49</v>
      </c>
    </row>
    <row r="472" spans="1:2">
      <c r="A472" s="163" t="s">
        <v>389</v>
      </c>
      <c r="B472" s="164">
        <v>49</v>
      </c>
    </row>
    <row r="473" spans="1:2" ht="15.5">
      <c r="A473" s="173" t="s">
        <v>390</v>
      </c>
      <c r="B473" s="136">
        <v>201</v>
      </c>
    </row>
    <row r="474" spans="1:2" ht="15.5">
      <c r="A474" s="137" t="s">
        <v>391</v>
      </c>
      <c r="B474" s="107" t="s">
        <v>111</v>
      </c>
    </row>
    <row r="475" spans="1:2">
      <c r="A475" s="174" t="s">
        <v>392</v>
      </c>
      <c r="B475" s="167">
        <v>242</v>
      </c>
    </row>
    <row r="476" spans="1:2">
      <c r="A476" s="163" t="s">
        <v>393</v>
      </c>
      <c r="B476" s="169">
        <v>49</v>
      </c>
    </row>
    <row r="477" spans="1:2">
      <c r="A477" s="163" t="s">
        <v>394</v>
      </c>
      <c r="B477" s="169">
        <v>100</v>
      </c>
    </row>
    <row r="478" spans="1:2">
      <c r="A478" s="163" t="s">
        <v>395</v>
      </c>
      <c r="B478" s="169">
        <v>49</v>
      </c>
    </row>
    <row r="479" spans="1:2">
      <c r="A479" s="175" t="s">
        <v>396</v>
      </c>
      <c r="B479" s="169">
        <v>49</v>
      </c>
    </row>
    <row r="480" spans="1:2">
      <c r="A480" s="175" t="s">
        <v>397</v>
      </c>
      <c r="B480" s="169">
        <v>33</v>
      </c>
    </row>
    <row r="481" spans="1:2">
      <c r="A481" s="175" t="s">
        <v>398</v>
      </c>
      <c r="B481" s="169">
        <v>33</v>
      </c>
    </row>
    <row r="482" spans="1:2">
      <c r="A482" s="175" t="s">
        <v>399</v>
      </c>
      <c r="B482" s="169">
        <v>49</v>
      </c>
    </row>
    <row r="483" spans="1:2">
      <c r="A483" s="175" t="s">
        <v>400</v>
      </c>
      <c r="B483" s="169">
        <v>65</v>
      </c>
    </row>
    <row r="484" spans="1:2" ht="30.5" customHeight="1">
      <c r="A484" s="175" t="s">
        <v>401</v>
      </c>
      <c r="B484" s="176" t="s">
        <v>1449</v>
      </c>
    </row>
    <row r="485" spans="1:2" hidden="1">
      <c r="A485" s="175"/>
      <c r="B485" s="169"/>
    </row>
    <row r="486" spans="1:2">
      <c r="A486" s="175" t="s">
        <v>402</v>
      </c>
      <c r="B486" s="169">
        <v>201</v>
      </c>
    </row>
    <row r="487" spans="1:2" ht="27.75" customHeight="1">
      <c r="A487" s="124" t="s">
        <v>1340</v>
      </c>
      <c r="B487" s="169"/>
    </row>
    <row r="488" spans="1:2" ht="28.5" customHeight="1">
      <c r="A488" s="170" t="s">
        <v>12</v>
      </c>
      <c r="B488" s="169"/>
    </row>
    <row r="489" spans="1:2">
      <c r="A489" s="165" t="s">
        <v>403</v>
      </c>
      <c r="B489" s="169"/>
    </row>
    <row r="490" spans="1:2">
      <c r="A490" s="177" t="s">
        <v>1319</v>
      </c>
      <c r="B490" s="169">
        <v>1409</v>
      </c>
    </row>
    <row r="491" spans="1:2">
      <c r="A491" s="163" t="s">
        <v>404</v>
      </c>
      <c r="B491" s="169">
        <v>1380</v>
      </c>
    </row>
    <row r="492" spans="1:2">
      <c r="A492" s="163" t="s">
        <v>405</v>
      </c>
      <c r="B492" s="169">
        <v>793</v>
      </c>
    </row>
    <row r="493" spans="1:2">
      <c r="A493" s="165" t="s">
        <v>406</v>
      </c>
      <c r="B493" s="169">
        <v>174</v>
      </c>
    </row>
    <row r="494" spans="1:2">
      <c r="A494" s="165" t="s">
        <v>407</v>
      </c>
      <c r="B494" s="169">
        <v>253</v>
      </c>
    </row>
    <row r="495" spans="1:2">
      <c r="A495" s="175" t="s">
        <v>408</v>
      </c>
      <c r="B495" s="169">
        <v>253</v>
      </c>
    </row>
    <row r="496" spans="1:2">
      <c r="A496" s="175" t="s">
        <v>409</v>
      </c>
      <c r="B496" s="169">
        <v>253</v>
      </c>
    </row>
    <row r="497" spans="1:2">
      <c r="A497" s="175" t="s">
        <v>410</v>
      </c>
      <c r="B497" s="169">
        <v>253</v>
      </c>
    </row>
    <row r="498" spans="1:2" ht="14.25" customHeight="1">
      <c r="A498" s="175" t="s">
        <v>411</v>
      </c>
      <c r="B498" s="169">
        <v>233</v>
      </c>
    </row>
    <row r="499" spans="1:2">
      <c r="A499" s="175" t="s">
        <v>412</v>
      </c>
      <c r="B499" s="169">
        <v>364</v>
      </c>
    </row>
    <row r="500" spans="1:2">
      <c r="A500" s="165" t="s">
        <v>413</v>
      </c>
      <c r="B500" s="169"/>
    </row>
    <row r="501" spans="1:2">
      <c r="A501" s="163" t="s">
        <v>414</v>
      </c>
      <c r="B501" s="169">
        <v>54</v>
      </c>
    </row>
    <row r="502" spans="1:2">
      <c r="A502" s="163" t="s">
        <v>415</v>
      </c>
      <c r="B502" s="169">
        <v>136</v>
      </c>
    </row>
    <row r="503" spans="1:2">
      <c r="A503" s="163" t="s">
        <v>416</v>
      </c>
      <c r="B503" s="169">
        <v>233</v>
      </c>
    </row>
    <row r="504" spans="1:2">
      <c r="A504" s="165" t="s">
        <v>417</v>
      </c>
      <c r="B504" s="169"/>
    </row>
    <row r="505" spans="1:2">
      <c r="A505" s="163" t="s">
        <v>418</v>
      </c>
      <c r="B505" s="169">
        <v>84</v>
      </c>
    </row>
    <row r="506" spans="1:2">
      <c r="A506" s="163" t="s">
        <v>419</v>
      </c>
      <c r="B506" s="169">
        <v>49</v>
      </c>
    </row>
    <row r="507" spans="1:2">
      <c r="A507" s="163" t="s">
        <v>420</v>
      </c>
      <c r="B507" s="169">
        <v>192</v>
      </c>
    </row>
    <row r="508" spans="1:2">
      <c r="A508" s="163" t="s">
        <v>421</v>
      </c>
      <c r="B508" s="169">
        <v>49</v>
      </c>
    </row>
    <row r="509" spans="1:2">
      <c r="A509" s="165" t="s">
        <v>422</v>
      </c>
      <c r="B509" s="169">
        <v>192</v>
      </c>
    </row>
    <row r="510" spans="1:2">
      <c r="A510" s="165" t="s">
        <v>423</v>
      </c>
      <c r="B510" s="169">
        <v>136</v>
      </c>
    </row>
    <row r="511" spans="1:2">
      <c r="A511" s="165" t="s">
        <v>424</v>
      </c>
      <c r="B511" s="169">
        <v>80</v>
      </c>
    </row>
    <row r="512" spans="1:2">
      <c r="A512" s="175" t="s">
        <v>1349</v>
      </c>
      <c r="B512" s="169">
        <v>527</v>
      </c>
    </row>
    <row r="513" spans="1:2">
      <c r="A513" s="165" t="s">
        <v>425</v>
      </c>
      <c r="B513" s="169"/>
    </row>
    <row r="514" spans="1:2">
      <c r="A514" s="163" t="s">
        <v>426</v>
      </c>
      <c r="B514" s="169">
        <v>202</v>
      </c>
    </row>
    <row r="515" spans="1:2">
      <c r="A515" s="163" t="s">
        <v>427</v>
      </c>
      <c r="B515" s="169">
        <v>49</v>
      </c>
    </row>
    <row r="516" spans="1:2">
      <c r="A516" s="175" t="s">
        <v>428</v>
      </c>
      <c r="B516" s="169">
        <v>536</v>
      </c>
    </row>
    <row r="517" spans="1:2">
      <c r="A517" s="175" t="s">
        <v>429</v>
      </c>
      <c r="B517" s="169"/>
    </row>
    <row r="518" spans="1:2">
      <c r="A518" s="163" t="s">
        <v>430</v>
      </c>
      <c r="B518" s="169">
        <v>242</v>
      </c>
    </row>
    <row r="519" spans="1:2" ht="14.25" customHeight="1">
      <c r="A519" s="163" t="s">
        <v>431</v>
      </c>
      <c r="B519" s="169">
        <v>49</v>
      </c>
    </row>
    <row r="520" spans="1:2">
      <c r="A520" s="165" t="s">
        <v>432</v>
      </c>
      <c r="B520" s="169"/>
    </row>
    <row r="521" spans="1:2">
      <c r="A521" s="163" t="s">
        <v>433</v>
      </c>
      <c r="B521" s="169">
        <v>192</v>
      </c>
    </row>
    <row r="522" spans="1:2">
      <c r="A522" s="163" t="s">
        <v>434</v>
      </c>
      <c r="B522" s="169">
        <v>160</v>
      </c>
    </row>
    <row r="523" spans="1:2">
      <c r="A523" s="163" t="s">
        <v>435</v>
      </c>
      <c r="B523" s="169">
        <v>304</v>
      </c>
    </row>
    <row r="524" spans="1:2">
      <c r="A524" s="163" t="s">
        <v>436</v>
      </c>
      <c r="B524" s="169">
        <v>272</v>
      </c>
    </row>
    <row r="525" spans="1:2">
      <c r="A525" s="163" t="s">
        <v>437</v>
      </c>
      <c r="B525" s="169">
        <v>141</v>
      </c>
    </row>
    <row r="526" spans="1:2">
      <c r="A526" s="175" t="s">
        <v>438</v>
      </c>
      <c r="B526" s="169"/>
    </row>
    <row r="527" spans="1:2">
      <c r="A527" s="163" t="s">
        <v>439</v>
      </c>
      <c r="B527" s="169">
        <v>253</v>
      </c>
    </row>
    <row r="528" spans="1:2">
      <c r="A528" s="163" t="s">
        <v>440</v>
      </c>
      <c r="B528" s="169">
        <v>49</v>
      </c>
    </row>
    <row r="529" spans="1:2">
      <c r="A529" s="175" t="s">
        <v>441</v>
      </c>
      <c r="B529" s="169">
        <v>455</v>
      </c>
    </row>
    <row r="530" spans="1:2">
      <c r="A530" s="175" t="s">
        <v>442</v>
      </c>
      <c r="B530" s="169">
        <v>293</v>
      </c>
    </row>
    <row r="531" spans="1:2">
      <c r="A531" s="175" t="s">
        <v>443</v>
      </c>
      <c r="B531" s="169">
        <v>201</v>
      </c>
    </row>
    <row r="532" spans="1:2">
      <c r="A532" s="163" t="s">
        <v>444</v>
      </c>
      <c r="B532" s="169">
        <v>201</v>
      </c>
    </row>
    <row r="533" spans="1:2">
      <c r="A533" s="165" t="s">
        <v>445</v>
      </c>
      <c r="B533" s="169" t="s">
        <v>111</v>
      </c>
    </row>
    <row r="534" spans="1:2">
      <c r="A534" s="163" t="s">
        <v>446</v>
      </c>
      <c r="B534" s="169">
        <v>455</v>
      </c>
    </row>
    <row r="535" spans="1:2">
      <c r="A535" s="163" t="s">
        <v>447</v>
      </c>
      <c r="B535" s="169">
        <v>676</v>
      </c>
    </row>
    <row r="536" spans="1:2">
      <c r="A536" s="163" t="s">
        <v>448</v>
      </c>
      <c r="B536" s="169">
        <v>1002</v>
      </c>
    </row>
    <row r="537" spans="1:2">
      <c r="A537" s="163" t="s">
        <v>449</v>
      </c>
      <c r="B537" s="169">
        <v>1650</v>
      </c>
    </row>
    <row r="538" spans="1:2">
      <c r="A538" s="175" t="s">
        <v>450</v>
      </c>
      <c r="B538" s="169">
        <v>80</v>
      </c>
    </row>
    <row r="539" spans="1:2">
      <c r="A539" s="163" t="s">
        <v>451</v>
      </c>
      <c r="B539" s="169">
        <v>141</v>
      </c>
    </row>
    <row r="540" spans="1:2">
      <c r="A540" s="163" t="s">
        <v>452</v>
      </c>
      <c r="B540" s="169">
        <v>141</v>
      </c>
    </row>
    <row r="541" spans="1:2">
      <c r="A541" s="175" t="s">
        <v>453</v>
      </c>
      <c r="B541" s="169">
        <v>141</v>
      </c>
    </row>
    <row r="542" spans="1:2">
      <c r="A542" s="165" t="s">
        <v>454</v>
      </c>
      <c r="B542" s="169">
        <v>192</v>
      </c>
    </row>
    <row r="543" spans="1:2">
      <c r="A543" s="163" t="s">
        <v>455</v>
      </c>
      <c r="B543" s="169">
        <v>49</v>
      </c>
    </row>
    <row r="544" spans="1:2">
      <c r="A544" s="165" t="s">
        <v>456</v>
      </c>
      <c r="B544" s="169">
        <v>192</v>
      </c>
    </row>
    <row r="545" spans="1:2">
      <c r="A545" s="165" t="s">
        <v>457</v>
      </c>
      <c r="B545" s="169">
        <v>192</v>
      </c>
    </row>
    <row r="546" spans="1:2">
      <c r="A546" s="165" t="s">
        <v>458</v>
      </c>
      <c r="B546" s="169" t="s">
        <v>111</v>
      </c>
    </row>
    <row r="547" spans="1:2">
      <c r="A547" s="163" t="s">
        <v>459</v>
      </c>
      <c r="B547" s="169">
        <v>353</v>
      </c>
    </row>
    <row r="548" spans="1:2">
      <c r="A548" s="163" t="s">
        <v>460</v>
      </c>
      <c r="B548" s="169">
        <v>455</v>
      </c>
    </row>
    <row r="549" spans="1:2">
      <c r="A549" s="163" t="s">
        <v>461</v>
      </c>
      <c r="B549" s="169">
        <v>556</v>
      </c>
    </row>
    <row r="550" spans="1:2">
      <c r="A550" s="163" t="s">
        <v>462</v>
      </c>
      <c r="B550" s="169">
        <v>1165</v>
      </c>
    </row>
    <row r="551" spans="1:2">
      <c r="A551" s="163" t="s">
        <v>463</v>
      </c>
      <c r="B551" s="169">
        <v>1357</v>
      </c>
    </row>
    <row r="552" spans="1:2">
      <c r="A552" s="165" t="s">
        <v>464</v>
      </c>
      <c r="B552" s="169" t="s">
        <v>111</v>
      </c>
    </row>
    <row r="553" spans="1:2">
      <c r="A553" s="163" t="s">
        <v>465</v>
      </c>
      <c r="B553" s="169">
        <v>496</v>
      </c>
    </row>
    <row r="554" spans="1:2">
      <c r="A554" s="163" t="s">
        <v>466</v>
      </c>
      <c r="B554" s="169">
        <v>110</v>
      </c>
    </row>
    <row r="555" spans="1:2">
      <c r="A555" s="165" t="s">
        <v>467</v>
      </c>
      <c r="B555" s="169" t="s">
        <v>111</v>
      </c>
    </row>
    <row r="556" spans="1:2">
      <c r="A556" s="163" t="s">
        <v>468</v>
      </c>
      <c r="B556" s="169">
        <v>414</v>
      </c>
    </row>
    <row r="557" spans="1:2">
      <c r="A557" s="163" t="s">
        <v>469</v>
      </c>
      <c r="B557" s="169">
        <v>525</v>
      </c>
    </row>
    <row r="558" spans="1:2">
      <c r="A558" s="163" t="s">
        <v>448</v>
      </c>
      <c r="B558" s="169">
        <v>717</v>
      </c>
    </row>
    <row r="559" spans="1:2">
      <c r="A559" s="163" t="s">
        <v>449</v>
      </c>
      <c r="B559" s="169">
        <v>981</v>
      </c>
    </row>
    <row r="560" spans="1:2">
      <c r="A560" s="163" t="s">
        <v>470</v>
      </c>
      <c r="B560" s="169">
        <v>1528</v>
      </c>
    </row>
    <row r="561" spans="1:2">
      <c r="A561" s="175" t="s">
        <v>471</v>
      </c>
      <c r="B561" s="169">
        <v>132</v>
      </c>
    </row>
    <row r="562" spans="1:2">
      <c r="A562" s="175" t="s">
        <v>472</v>
      </c>
      <c r="B562" s="169">
        <v>80</v>
      </c>
    </row>
    <row r="563" spans="1:2">
      <c r="A563" s="175" t="s">
        <v>473</v>
      </c>
      <c r="B563" s="169" t="s">
        <v>36</v>
      </c>
    </row>
    <row r="564" spans="1:2">
      <c r="A564" s="175" t="s">
        <v>474</v>
      </c>
      <c r="B564" s="169" t="s">
        <v>36</v>
      </c>
    </row>
    <row r="565" spans="1:2">
      <c r="A565" s="175" t="s">
        <v>475</v>
      </c>
      <c r="B565" s="169"/>
    </row>
    <row r="566" spans="1:2">
      <c r="A566" s="163" t="s">
        <v>476</v>
      </c>
      <c r="B566" s="169">
        <v>249</v>
      </c>
    </row>
    <row r="567" spans="1:2" ht="16.5" customHeight="1">
      <c r="A567" s="163" t="s">
        <v>477</v>
      </c>
      <c r="B567" s="178">
        <v>921</v>
      </c>
    </row>
    <row r="568" spans="1:2">
      <c r="A568" s="163" t="s">
        <v>478</v>
      </c>
      <c r="B568" s="178">
        <v>8523</v>
      </c>
    </row>
    <row r="569" spans="1:2" ht="15.5">
      <c r="A569" s="179" t="s">
        <v>479</v>
      </c>
      <c r="B569" s="180">
        <v>12037</v>
      </c>
    </row>
    <row r="570" spans="1:2" ht="15.5">
      <c r="A570" s="126" t="s">
        <v>480</v>
      </c>
      <c r="B570" s="181">
        <v>15794</v>
      </c>
    </row>
    <row r="571" spans="1:2">
      <c r="A571" s="96" t="s">
        <v>481</v>
      </c>
      <c r="B571" s="6"/>
    </row>
    <row r="572" spans="1:2">
      <c r="A572" s="99" t="s">
        <v>482</v>
      </c>
      <c r="B572" s="97">
        <v>476</v>
      </c>
    </row>
    <row r="573" spans="1:2">
      <c r="A573" s="99" t="s">
        <v>483</v>
      </c>
      <c r="B573" s="97">
        <v>699</v>
      </c>
    </row>
    <row r="574" spans="1:2">
      <c r="A574" s="99" t="s">
        <v>484</v>
      </c>
      <c r="B574" s="133">
        <v>301</v>
      </c>
    </row>
    <row r="575" spans="1:2">
      <c r="A575" s="96" t="s">
        <v>485</v>
      </c>
      <c r="B575" s="182">
        <v>242</v>
      </c>
    </row>
    <row r="576" spans="1:2">
      <c r="A576" s="96" t="s">
        <v>486</v>
      </c>
      <c r="B576" s="97">
        <v>201</v>
      </c>
    </row>
    <row r="577" spans="1:2">
      <c r="A577" s="96" t="s">
        <v>487</v>
      </c>
      <c r="B577" s="97">
        <v>401</v>
      </c>
    </row>
    <row r="578" spans="1:2">
      <c r="A578" s="96" t="s">
        <v>488</v>
      </c>
      <c r="B578" s="133">
        <v>242</v>
      </c>
    </row>
    <row r="579" spans="1:2">
      <c r="A579" s="96" t="s">
        <v>489</v>
      </c>
      <c r="B579" s="183">
        <v>201</v>
      </c>
    </row>
    <row r="580" spans="1:2">
      <c r="A580" s="101" t="s">
        <v>490</v>
      </c>
      <c r="B580" s="183"/>
    </row>
    <row r="581" spans="1:2">
      <c r="A581" s="99" t="s">
        <v>491</v>
      </c>
      <c r="B581" s="133">
        <v>420</v>
      </c>
    </row>
    <row r="582" spans="1:2">
      <c r="A582" s="99" t="s">
        <v>492</v>
      </c>
      <c r="B582" s="183">
        <v>743</v>
      </c>
    </row>
    <row r="583" spans="1:2" ht="19" customHeight="1">
      <c r="A583" s="184" t="s">
        <v>13</v>
      </c>
      <c r="B583" s="183"/>
    </row>
    <row r="584" spans="1:2" ht="17" customHeight="1">
      <c r="A584" s="111" t="s">
        <v>14</v>
      </c>
      <c r="B584" s="97"/>
    </row>
    <row r="585" spans="1:2">
      <c r="A585" s="96" t="s">
        <v>493</v>
      </c>
      <c r="B585" s="97"/>
    </row>
    <row r="586" spans="1:2" ht="28">
      <c r="A586" s="116" t="s">
        <v>494</v>
      </c>
      <c r="B586" s="97" t="s">
        <v>1450</v>
      </c>
    </row>
    <row r="587" spans="1:2" hidden="1">
      <c r="A587" s="222"/>
      <c r="B587" s="222" t="s">
        <v>495</v>
      </c>
    </row>
    <row r="588" spans="1:2" ht="28">
      <c r="A588" s="117" t="s">
        <v>496</v>
      </c>
      <c r="B588" s="183" t="s">
        <v>1451</v>
      </c>
    </row>
    <row r="589" spans="1:2" hidden="1">
      <c r="A589" s="116"/>
      <c r="B589" s="183"/>
    </row>
    <row r="590" spans="1:2">
      <c r="A590" s="96" t="s">
        <v>497</v>
      </c>
      <c r="B590" s="183"/>
    </row>
    <row r="591" spans="1:2">
      <c r="A591" s="116" t="s">
        <v>498</v>
      </c>
      <c r="B591" s="185" t="s">
        <v>499</v>
      </c>
    </row>
    <row r="592" spans="1:2">
      <c r="A592" s="117" t="s">
        <v>500</v>
      </c>
      <c r="B592" s="183" t="s">
        <v>1452</v>
      </c>
    </row>
    <row r="593" spans="1:2">
      <c r="A593" s="116" t="s">
        <v>501</v>
      </c>
      <c r="B593" s="183" t="s">
        <v>502</v>
      </c>
    </row>
    <row r="594" spans="1:2">
      <c r="A594" s="96" t="s">
        <v>503</v>
      </c>
      <c r="B594" s="183"/>
    </row>
    <row r="595" spans="1:2">
      <c r="A595" s="96" t="s">
        <v>504</v>
      </c>
      <c r="B595" s="183"/>
    </row>
    <row r="596" spans="1:2">
      <c r="A596" s="99" t="s">
        <v>505</v>
      </c>
      <c r="B596" s="183" t="s">
        <v>1334</v>
      </c>
    </row>
    <row r="597" spans="1:2">
      <c r="A597" s="101" t="s">
        <v>506</v>
      </c>
      <c r="B597" s="183"/>
    </row>
    <row r="598" spans="1:2">
      <c r="A598" s="116" t="s">
        <v>507</v>
      </c>
      <c r="B598" s="183">
        <v>37</v>
      </c>
    </row>
    <row r="599" spans="1:2">
      <c r="A599" s="117" t="s">
        <v>508</v>
      </c>
      <c r="B599" s="183">
        <v>106</v>
      </c>
    </row>
    <row r="600" spans="1:2">
      <c r="A600" s="96" t="s">
        <v>509</v>
      </c>
      <c r="B600" s="183"/>
    </row>
    <row r="601" spans="1:2">
      <c r="A601" s="116" t="s">
        <v>507</v>
      </c>
      <c r="B601" s="183" t="s">
        <v>1336</v>
      </c>
    </row>
    <row r="602" spans="1:2">
      <c r="A602" s="116" t="s">
        <v>508</v>
      </c>
      <c r="B602" s="183" t="s">
        <v>1453</v>
      </c>
    </row>
    <row r="603" spans="1:2">
      <c r="A603" s="96" t="s">
        <v>510</v>
      </c>
      <c r="B603" s="183"/>
    </row>
    <row r="604" spans="1:2">
      <c r="A604" s="96" t="s">
        <v>1454</v>
      </c>
      <c r="B604" s="183"/>
    </row>
    <row r="605" spans="1:2">
      <c r="A605" s="140" t="s">
        <v>1351</v>
      </c>
      <c r="B605" s="183">
        <v>8.69</v>
      </c>
    </row>
    <row r="606" spans="1:2">
      <c r="A606" s="140" t="s">
        <v>1352</v>
      </c>
      <c r="B606" s="183">
        <v>17</v>
      </c>
    </row>
    <row r="607" spans="1:2">
      <c r="A607" s="140" t="s">
        <v>1350</v>
      </c>
      <c r="B607" s="183">
        <v>30.41</v>
      </c>
    </row>
    <row r="608" spans="1:2">
      <c r="A608" s="96" t="s">
        <v>512</v>
      </c>
      <c r="B608" s="183"/>
    </row>
    <row r="609" spans="1:2">
      <c r="A609" s="116" t="s">
        <v>513</v>
      </c>
      <c r="B609" s="183">
        <v>62</v>
      </c>
    </row>
    <row r="610" spans="1:2">
      <c r="A610" s="116" t="s">
        <v>514</v>
      </c>
      <c r="B610" s="183">
        <v>94</v>
      </c>
    </row>
    <row r="611" spans="1:2">
      <c r="A611" s="116" t="s">
        <v>515</v>
      </c>
      <c r="B611" s="183">
        <v>27</v>
      </c>
    </row>
    <row r="612" spans="1:2">
      <c r="A612" s="117" t="s">
        <v>516</v>
      </c>
      <c r="B612" s="97">
        <v>42</v>
      </c>
    </row>
    <row r="613" spans="1:2">
      <c r="A613" s="116" t="s">
        <v>517</v>
      </c>
      <c r="B613" s="183">
        <v>42</v>
      </c>
    </row>
    <row r="614" spans="1:2">
      <c r="A614" s="116" t="s">
        <v>518</v>
      </c>
      <c r="B614" s="183">
        <v>62</v>
      </c>
    </row>
    <row r="615" spans="1:2">
      <c r="A615" s="101" t="s">
        <v>519</v>
      </c>
      <c r="B615" s="183"/>
    </row>
    <row r="616" spans="1:2">
      <c r="A616" s="117" t="s">
        <v>520</v>
      </c>
      <c r="B616" s="183">
        <v>80</v>
      </c>
    </row>
    <row r="617" spans="1:2">
      <c r="A617" s="116" t="s">
        <v>521</v>
      </c>
      <c r="B617" s="183">
        <v>124</v>
      </c>
    </row>
    <row r="618" spans="1:2">
      <c r="A618" s="116" t="s">
        <v>522</v>
      </c>
      <c r="B618" s="183">
        <v>43</v>
      </c>
    </row>
    <row r="619" spans="1:2">
      <c r="A619" s="101" t="s">
        <v>523</v>
      </c>
      <c r="B619" s="183"/>
    </row>
    <row r="620" spans="1:2">
      <c r="A620" s="116" t="s">
        <v>524</v>
      </c>
      <c r="B620" s="183">
        <v>153</v>
      </c>
    </row>
    <row r="621" spans="1:2">
      <c r="A621" s="116" t="s">
        <v>525</v>
      </c>
      <c r="B621" s="183">
        <v>214</v>
      </c>
    </row>
    <row r="622" spans="1:2">
      <c r="A622" s="117" t="s">
        <v>526</v>
      </c>
      <c r="B622" s="183">
        <v>307</v>
      </c>
    </row>
    <row r="623" spans="1:2">
      <c r="A623" s="116" t="s">
        <v>527</v>
      </c>
      <c r="B623" s="183">
        <v>369</v>
      </c>
    </row>
    <row r="624" spans="1:2">
      <c r="A624" s="116" t="s">
        <v>528</v>
      </c>
      <c r="B624" s="183">
        <v>122</v>
      </c>
    </row>
    <row r="625" spans="1:2">
      <c r="A625" s="116" t="s">
        <v>529</v>
      </c>
      <c r="B625" s="183">
        <v>153</v>
      </c>
    </row>
    <row r="626" spans="1:2">
      <c r="A626" s="96" t="s">
        <v>530</v>
      </c>
      <c r="B626" s="183"/>
    </row>
    <row r="627" spans="1:2">
      <c r="A627" s="116" t="s">
        <v>511</v>
      </c>
      <c r="B627" s="183">
        <v>21</v>
      </c>
    </row>
    <row r="628" spans="1:2">
      <c r="A628" s="116" t="s">
        <v>508</v>
      </c>
      <c r="B628" s="183">
        <v>31</v>
      </c>
    </row>
    <row r="629" spans="1:2">
      <c r="A629" s="96" t="s">
        <v>531</v>
      </c>
      <c r="B629" s="183"/>
    </row>
    <row r="630" spans="1:2">
      <c r="A630" s="116" t="s">
        <v>511</v>
      </c>
      <c r="B630" s="183">
        <v>48</v>
      </c>
    </row>
    <row r="631" spans="1:2">
      <c r="A631" s="116" t="s">
        <v>508</v>
      </c>
      <c r="B631" s="183">
        <v>61</v>
      </c>
    </row>
    <row r="632" spans="1:2">
      <c r="A632" s="96" t="s">
        <v>532</v>
      </c>
      <c r="B632" s="183"/>
    </row>
    <row r="633" spans="1:2">
      <c r="A633" s="117" t="s">
        <v>511</v>
      </c>
      <c r="B633" s="183">
        <v>21</v>
      </c>
    </row>
    <row r="634" spans="1:2">
      <c r="A634" s="116" t="s">
        <v>508</v>
      </c>
      <c r="B634" s="183">
        <v>33</v>
      </c>
    </row>
    <row r="635" spans="1:2">
      <c r="A635" s="96" t="s">
        <v>533</v>
      </c>
      <c r="B635" s="183"/>
    </row>
    <row r="636" spans="1:2">
      <c r="A636" s="117" t="s">
        <v>511</v>
      </c>
      <c r="B636" s="183">
        <v>30.41</v>
      </c>
    </row>
    <row r="637" spans="1:2">
      <c r="A637" s="116" t="s">
        <v>508</v>
      </c>
      <c r="B637" s="183">
        <v>56</v>
      </c>
    </row>
    <row r="638" spans="1:2">
      <c r="A638" s="96" t="s">
        <v>534</v>
      </c>
      <c r="B638" s="183"/>
    </row>
    <row r="639" spans="1:2">
      <c r="A639" s="117" t="s">
        <v>535</v>
      </c>
      <c r="B639" s="183">
        <v>23</v>
      </c>
    </row>
    <row r="640" spans="1:2">
      <c r="A640" s="116" t="s">
        <v>536</v>
      </c>
      <c r="B640" s="183">
        <v>33</v>
      </c>
    </row>
    <row r="641" spans="1:2">
      <c r="A641" s="116" t="s">
        <v>537</v>
      </c>
      <c r="B641" s="183">
        <v>132</v>
      </c>
    </row>
    <row r="642" spans="1:2">
      <c r="A642" s="116" t="s">
        <v>538</v>
      </c>
      <c r="B642" s="183">
        <v>187</v>
      </c>
    </row>
    <row r="643" spans="1:2">
      <c r="A643" s="116" t="s">
        <v>539</v>
      </c>
      <c r="B643" s="97" t="s">
        <v>540</v>
      </c>
    </row>
    <row r="644" spans="1:2">
      <c r="A644" s="116" t="s">
        <v>541</v>
      </c>
      <c r="B644" s="97" t="s">
        <v>1455</v>
      </c>
    </row>
    <row r="645" spans="1:2">
      <c r="A645" s="117" t="s">
        <v>542</v>
      </c>
      <c r="B645" s="97" t="s">
        <v>1456</v>
      </c>
    </row>
    <row r="646" spans="1:2">
      <c r="A646" s="117" t="s">
        <v>543</v>
      </c>
      <c r="B646" s="97" t="s">
        <v>1457</v>
      </c>
    </row>
    <row r="647" spans="1:2">
      <c r="A647" s="117" t="s">
        <v>544</v>
      </c>
      <c r="B647" s="97" t="s">
        <v>1458</v>
      </c>
    </row>
    <row r="648" spans="1:2">
      <c r="A648" s="99" t="s">
        <v>1320</v>
      </c>
      <c r="B648" s="97" t="s">
        <v>1459</v>
      </c>
    </row>
    <row r="649" spans="1:2">
      <c r="A649" s="101" t="s">
        <v>1353</v>
      </c>
      <c r="B649" s="97" t="s">
        <v>111</v>
      </c>
    </row>
    <row r="650" spans="1:2">
      <c r="A650" s="117" t="s">
        <v>511</v>
      </c>
      <c r="B650" s="97" t="s">
        <v>545</v>
      </c>
    </row>
    <row r="651" spans="1:2">
      <c r="A651" s="117" t="s">
        <v>508</v>
      </c>
      <c r="B651" s="97" t="s">
        <v>546</v>
      </c>
    </row>
    <row r="652" spans="1:2">
      <c r="A652" s="101" t="s">
        <v>547</v>
      </c>
      <c r="B652" s="97"/>
    </row>
    <row r="653" spans="1:2">
      <c r="A653" s="117" t="s">
        <v>511</v>
      </c>
      <c r="B653" s="97" t="s">
        <v>1335</v>
      </c>
    </row>
    <row r="654" spans="1:2">
      <c r="A654" s="117" t="s">
        <v>508</v>
      </c>
      <c r="B654" s="97" t="s">
        <v>672</v>
      </c>
    </row>
    <row r="655" spans="1:2">
      <c r="A655" s="101" t="s">
        <v>549</v>
      </c>
      <c r="B655" s="97"/>
    </row>
    <row r="656" spans="1:2">
      <c r="A656" s="117" t="s">
        <v>550</v>
      </c>
      <c r="B656" s="97" t="s">
        <v>1336</v>
      </c>
    </row>
    <row r="657" spans="1:2">
      <c r="A657" s="117" t="s">
        <v>551</v>
      </c>
      <c r="B657" s="97" t="s">
        <v>548</v>
      </c>
    </row>
    <row r="658" spans="1:2">
      <c r="A658" s="117" t="s">
        <v>552</v>
      </c>
      <c r="B658" s="97" t="s">
        <v>1336</v>
      </c>
    </row>
    <row r="659" spans="1:2">
      <c r="A659" s="101" t="s">
        <v>553</v>
      </c>
      <c r="B659" s="97" t="s">
        <v>554</v>
      </c>
    </row>
    <row r="660" spans="1:2">
      <c r="A660" s="100" t="s">
        <v>555</v>
      </c>
      <c r="B660" s="97"/>
    </row>
    <row r="661" spans="1:2">
      <c r="A661" s="140" t="s">
        <v>556</v>
      </c>
      <c r="B661" s="97">
        <v>4271</v>
      </c>
    </row>
    <row r="662" spans="1:2">
      <c r="A662" s="140" t="s">
        <v>557</v>
      </c>
      <c r="B662" s="97">
        <v>303</v>
      </c>
    </row>
    <row r="663" spans="1:2">
      <c r="A663" s="222" t="s">
        <v>265</v>
      </c>
      <c r="B663" s="222"/>
    </row>
    <row r="664" spans="1:2">
      <c r="A664" s="101" t="s">
        <v>558</v>
      </c>
      <c r="B664" s="97" t="s">
        <v>1460</v>
      </c>
    </row>
    <row r="665" spans="1:2">
      <c r="A665" s="99" t="s">
        <v>559</v>
      </c>
      <c r="B665" s="97" t="s">
        <v>1461</v>
      </c>
    </row>
    <row r="666" spans="1:2">
      <c r="A666" s="99" t="s">
        <v>560</v>
      </c>
      <c r="B666" s="97"/>
    </row>
    <row r="667" spans="1:2">
      <c r="A667" s="99" t="s">
        <v>558</v>
      </c>
      <c r="B667" s="97" t="s">
        <v>1462</v>
      </c>
    </row>
    <row r="668" spans="1:2">
      <c r="A668" s="101" t="s">
        <v>559</v>
      </c>
      <c r="B668" s="97" t="s">
        <v>1463</v>
      </c>
    </row>
    <row r="669" spans="1:2" ht="28">
      <c r="A669" s="101" t="s">
        <v>561</v>
      </c>
      <c r="B669" s="97" t="s">
        <v>562</v>
      </c>
    </row>
    <row r="670" spans="1:2" ht="28">
      <c r="A670" s="101" t="s">
        <v>563</v>
      </c>
      <c r="B670" s="97"/>
    </row>
    <row r="671" spans="1:2">
      <c r="A671" s="101" t="s">
        <v>265</v>
      </c>
      <c r="B671" s="97"/>
    </row>
    <row r="672" spans="1:2">
      <c r="A672" s="94" t="s">
        <v>558</v>
      </c>
      <c r="B672" s="97" t="s">
        <v>1464</v>
      </c>
    </row>
    <row r="673" spans="1:2">
      <c r="A673" s="94" t="s">
        <v>559</v>
      </c>
      <c r="B673" s="97" t="s">
        <v>1465</v>
      </c>
    </row>
    <row r="674" spans="1:2">
      <c r="A674" s="96" t="s">
        <v>564</v>
      </c>
      <c r="B674" s="97" t="s">
        <v>1466</v>
      </c>
    </row>
    <row r="675" spans="1:2">
      <c r="A675" s="99" t="s">
        <v>560</v>
      </c>
      <c r="B675" s="97"/>
    </row>
    <row r="676" spans="1:2">
      <c r="A676" s="99" t="s">
        <v>558</v>
      </c>
      <c r="B676" s="97" t="s">
        <v>1467</v>
      </c>
    </row>
    <row r="677" spans="1:2">
      <c r="A677" s="99" t="s">
        <v>559</v>
      </c>
      <c r="B677" s="97" t="s">
        <v>1468</v>
      </c>
    </row>
    <row r="678" spans="1:2">
      <c r="A678" s="99" t="s">
        <v>564</v>
      </c>
      <c r="B678" s="97" t="s">
        <v>1469</v>
      </c>
    </row>
    <row r="679" spans="1:2" ht="28">
      <c r="A679" s="96" t="s">
        <v>563</v>
      </c>
      <c r="B679" s="97"/>
    </row>
    <row r="680" spans="1:2">
      <c r="A680" s="101" t="s">
        <v>565</v>
      </c>
      <c r="B680" s="97"/>
    </row>
    <row r="681" spans="1:2">
      <c r="A681" s="99" t="s">
        <v>558</v>
      </c>
      <c r="B681" s="97" t="s">
        <v>1470</v>
      </c>
    </row>
    <row r="682" spans="1:2">
      <c r="A682" s="99" t="s">
        <v>559</v>
      </c>
      <c r="B682" s="97" t="s">
        <v>1471</v>
      </c>
    </row>
    <row r="683" spans="1:2">
      <c r="A683" s="96" t="s">
        <v>564</v>
      </c>
      <c r="B683" s="97">
        <v>1705</v>
      </c>
    </row>
    <row r="684" spans="1:2">
      <c r="A684" s="99" t="s">
        <v>560</v>
      </c>
      <c r="B684" s="97"/>
    </row>
    <row r="685" spans="1:2">
      <c r="A685" s="99" t="s">
        <v>558</v>
      </c>
      <c r="B685" s="97" t="s">
        <v>1472</v>
      </c>
    </row>
    <row r="686" spans="1:2">
      <c r="A686" s="96" t="s">
        <v>559</v>
      </c>
      <c r="B686" s="97" t="s">
        <v>1465</v>
      </c>
    </row>
    <row r="687" spans="1:2">
      <c r="A687" s="96" t="s">
        <v>564</v>
      </c>
      <c r="B687" s="97" t="s">
        <v>1466</v>
      </c>
    </row>
    <row r="688" spans="1:2" ht="41.5">
      <c r="A688" s="101" t="s">
        <v>566</v>
      </c>
      <c r="B688" s="97" t="s">
        <v>567</v>
      </c>
    </row>
    <row r="689" spans="1:2" ht="28">
      <c r="A689" s="101" t="s">
        <v>568</v>
      </c>
      <c r="B689" s="97" t="s">
        <v>1473</v>
      </c>
    </row>
    <row r="690" spans="1:2">
      <c r="A690" s="101" t="s">
        <v>569</v>
      </c>
      <c r="B690" s="97"/>
    </row>
    <row r="691" spans="1:2">
      <c r="A691" s="99" t="s">
        <v>570</v>
      </c>
      <c r="B691" s="97" t="s">
        <v>1474</v>
      </c>
    </row>
    <row r="692" spans="1:2">
      <c r="A692" s="99" t="s">
        <v>571</v>
      </c>
      <c r="B692" s="97" t="s">
        <v>1475</v>
      </c>
    </row>
    <row r="693" spans="1:2">
      <c r="A693" s="99" t="s">
        <v>572</v>
      </c>
      <c r="B693" s="97" t="s">
        <v>1476</v>
      </c>
    </row>
    <row r="694" spans="1:2">
      <c r="A694" s="99" t="s">
        <v>572</v>
      </c>
      <c r="B694" s="97" t="s">
        <v>1477</v>
      </c>
    </row>
    <row r="695" spans="1:2">
      <c r="A695" s="101" t="s">
        <v>573</v>
      </c>
      <c r="B695" s="97"/>
    </row>
    <row r="696" spans="1:2">
      <c r="A696" s="96" t="s">
        <v>574</v>
      </c>
      <c r="B696" s="97" t="s">
        <v>575</v>
      </c>
    </row>
    <row r="697" spans="1:2">
      <c r="A697" s="101" t="s">
        <v>576</v>
      </c>
      <c r="B697" s="97" t="s">
        <v>577</v>
      </c>
    </row>
    <row r="698" spans="1:2">
      <c r="A698" s="99" t="s">
        <v>578</v>
      </c>
      <c r="B698" s="97" t="s">
        <v>1478</v>
      </c>
    </row>
    <row r="699" spans="1:2">
      <c r="A699" s="100" t="s">
        <v>579</v>
      </c>
      <c r="B699" s="97"/>
    </row>
    <row r="700" spans="1:2">
      <c r="A700" s="99" t="s">
        <v>265</v>
      </c>
      <c r="B700" s="97" t="s">
        <v>580</v>
      </c>
    </row>
    <row r="701" spans="1:2">
      <c r="A701" s="99" t="s">
        <v>560</v>
      </c>
      <c r="B701" s="97" t="s">
        <v>581</v>
      </c>
    </row>
    <row r="702" spans="1:2">
      <c r="A702" s="99" t="s">
        <v>582</v>
      </c>
      <c r="B702" s="97" t="s">
        <v>583</v>
      </c>
    </row>
    <row r="703" spans="1:2">
      <c r="A703" s="99" t="s">
        <v>584</v>
      </c>
      <c r="B703" s="97"/>
    </row>
    <row r="704" spans="1:2">
      <c r="A704" s="101" t="s">
        <v>585</v>
      </c>
      <c r="B704" s="97" t="s">
        <v>1479</v>
      </c>
    </row>
    <row r="705" spans="1:2">
      <c r="A705" s="101" t="s">
        <v>586</v>
      </c>
      <c r="B705" s="97" t="s">
        <v>1480</v>
      </c>
    </row>
    <row r="706" spans="1:2">
      <c r="A706" s="156" t="s">
        <v>587</v>
      </c>
      <c r="B706" s="97" t="s">
        <v>1481</v>
      </c>
    </row>
    <row r="707" spans="1:2">
      <c r="A707" s="99" t="s">
        <v>588</v>
      </c>
      <c r="B707" s="97" t="s">
        <v>1482</v>
      </c>
    </row>
    <row r="708" spans="1:2">
      <c r="A708" s="99" t="s">
        <v>589</v>
      </c>
      <c r="B708" s="97">
        <v>314</v>
      </c>
    </row>
    <row r="709" spans="1:2">
      <c r="A709" s="99" t="s">
        <v>590</v>
      </c>
      <c r="B709" s="97"/>
    </row>
    <row r="710" spans="1:2">
      <c r="A710" s="116" t="s">
        <v>591</v>
      </c>
      <c r="B710" s="97">
        <v>347</v>
      </c>
    </row>
    <row r="711" spans="1:2">
      <c r="A711" s="99" t="s">
        <v>592</v>
      </c>
      <c r="B711" s="183" t="s">
        <v>593</v>
      </c>
    </row>
    <row r="712" spans="1:2">
      <c r="A712" s="101" t="s">
        <v>594</v>
      </c>
      <c r="B712" s="183"/>
    </row>
    <row r="713" spans="1:2">
      <c r="A713" s="100" t="s">
        <v>595</v>
      </c>
      <c r="B713" s="186" t="s">
        <v>596</v>
      </c>
    </row>
    <row r="714" spans="1:2">
      <c r="A714" s="99" t="s">
        <v>597</v>
      </c>
      <c r="B714" s="183" t="s">
        <v>598</v>
      </c>
    </row>
    <row r="715" spans="1:2">
      <c r="A715" s="99" t="s">
        <v>599</v>
      </c>
      <c r="B715" s="183" t="s">
        <v>600</v>
      </c>
    </row>
    <row r="716" spans="1:2">
      <c r="A716" s="99" t="s">
        <v>601</v>
      </c>
      <c r="B716" s="183" t="s">
        <v>602</v>
      </c>
    </row>
    <row r="717" spans="1:2">
      <c r="A717" s="99" t="s">
        <v>603</v>
      </c>
      <c r="B717" s="97" t="s">
        <v>604</v>
      </c>
    </row>
    <row r="718" spans="1:2">
      <c r="A718" s="116" t="s">
        <v>1321</v>
      </c>
      <c r="B718" s="183" t="s">
        <v>605</v>
      </c>
    </row>
    <row r="719" spans="1:2">
      <c r="A719" s="99" t="s">
        <v>606</v>
      </c>
      <c r="B719" s="183" t="s">
        <v>607</v>
      </c>
    </row>
    <row r="720" spans="1:2">
      <c r="A720" s="99" t="s">
        <v>608</v>
      </c>
      <c r="B720" s="183" t="s">
        <v>36</v>
      </c>
    </row>
    <row r="721" spans="1:2">
      <c r="A721" s="99" t="s">
        <v>609</v>
      </c>
      <c r="B721" s="97" t="s">
        <v>36</v>
      </c>
    </row>
    <row r="722" spans="1:2">
      <c r="A722" s="101" t="s">
        <v>610</v>
      </c>
      <c r="B722" s="97"/>
    </row>
    <row r="723" spans="1:2">
      <c r="A723" s="116" t="s">
        <v>1322</v>
      </c>
      <c r="B723" s="183" t="s">
        <v>1483</v>
      </c>
    </row>
    <row r="724" spans="1:2">
      <c r="A724" s="99" t="s">
        <v>611</v>
      </c>
      <c r="B724" s="183" t="s">
        <v>600</v>
      </c>
    </row>
    <row r="725" spans="1:2">
      <c r="A725" s="99" t="s">
        <v>612</v>
      </c>
      <c r="B725" s="183" t="s">
        <v>613</v>
      </c>
    </row>
    <row r="726" spans="1:2">
      <c r="A726" s="96" t="s">
        <v>1354</v>
      </c>
      <c r="B726" s="97"/>
    </row>
    <row r="727" spans="1:2">
      <c r="A727" s="99" t="s">
        <v>614</v>
      </c>
      <c r="B727" s="97">
        <v>118</v>
      </c>
    </row>
    <row r="728" spans="1:2">
      <c r="A728" s="99" t="s">
        <v>615</v>
      </c>
      <c r="B728" s="97">
        <v>124</v>
      </c>
    </row>
    <row r="729" spans="1:2">
      <c r="A729" s="99" t="s">
        <v>616</v>
      </c>
      <c r="B729" s="97">
        <v>239</v>
      </c>
    </row>
    <row r="730" spans="1:2">
      <c r="A730" s="99" t="s">
        <v>617</v>
      </c>
      <c r="B730" s="97">
        <v>251</v>
      </c>
    </row>
    <row r="731" spans="1:2">
      <c r="A731" s="99" t="s">
        <v>618</v>
      </c>
      <c r="B731" s="97">
        <v>24</v>
      </c>
    </row>
    <row r="732" spans="1:2">
      <c r="A732" s="99" t="s">
        <v>619</v>
      </c>
      <c r="B732" s="97">
        <v>43</v>
      </c>
    </row>
    <row r="733" spans="1:2">
      <c r="A733" s="99" t="s">
        <v>620</v>
      </c>
      <c r="B733" s="97" t="s">
        <v>1484</v>
      </c>
    </row>
    <row r="734" spans="1:2" hidden="1">
      <c r="A734" s="99"/>
      <c r="B734" s="97"/>
    </row>
    <row r="735" spans="1:2">
      <c r="A735" s="101" t="s">
        <v>621</v>
      </c>
      <c r="B735" s="97"/>
    </row>
    <row r="736" spans="1:2">
      <c r="A736" s="116" t="s">
        <v>622</v>
      </c>
      <c r="B736" s="97">
        <v>36</v>
      </c>
    </row>
    <row r="737" spans="1:2" ht="12.75" customHeight="1">
      <c r="A737" s="187" t="s">
        <v>623</v>
      </c>
      <c r="B737" s="188">
        <v>30</v>
      </c>
    </row>
    <row r="738" spans="1:2">
      <c r="A738" s="99" t="s">
        <v>624</v>
      </c>
      <c r="B738" s="97" t="s">
        <v>1485</v>
      </c>
    </row>
    <row r="739" spans="1:2">
      <c r="A739" s="99" t="s">
        <v>625</v>
      </c>
      <c r="B739" s="97" t="s">
        <v>1486</v>
      </c>
    </row>
    <row r="740" spans="1:2">
      <c r="A740" s="99" t="s">
        <v>626</v>
      </c>
      <c r="B740" s="97"/>
    </row>
    <row r="741" spans="1:2">
      <c r="A741" s="117" t="s">
        <v>627</v>
      </c>
      <c r="B741" s="97" t="s">
        <v>628</v>
      </c>
    </row>
    <row r="742" spans="1:2">
      <c r="A742" s="99" t="s">
        <v>629</v>
      </c>
      <c r="B742" s="97" t="s">
        <v>630</v>
      </c>
    </row>
    <row r="743" spans="1:2">
      <c r="A743" s="101" t="s">
        <v>631</v>
      </c>
      <c r="B743" s="97"/>
    </row>
    <row r="744" spans="1:2">
      <c r="A744" s="99" t="s">
        <v>632</v>
      </c>
      <c r="B744" s="97" t="s">
        <v>1487</v>
      </c>
    </row>
    <row r="745" spans="1:2">
      <c r="A745" s="117" t="s">
        <v>633</v>
      </c>
      <c r="B745" s="97" t="s">
        <v>1488</v>
      </c>
    </row>
    <row r="746" spans="1:2">
      <c r="A746" s="116" t="s">
        <v>634</v>
      </c>
      <c r="B746" s="97" t="s">
        <v>1489</v>
      </c>
    </row>
    <row r="747" spans="1:2">
      <c r="A747" s="117" t="s">
        <v>635</v>
      </c>
      <c r="B747" s="97" t="s">
        <v>1490</v>
      </c>
    </row>
    <row r="748" spans="1:2">
      <c r="A748" s="99" t="s">
        <v>636</v>
      </c>
      <c r="B748" s="97" t="s">
        <v>1491</v>
      </c>
    </row>
    <row r="749" spans="1:2">
      <c r="A749" s="99" t="s">
        <v>637</v>
      </c>
      <c r="B749" s="97">
        <v>43</v>
      </c>
    </row>
    <row r="750" spans="1:2">
      <c r="A750" s="99" t="s">
        <v>638</v>
      </c>
      <c r="B750" s="97" t="s">
        <v>1492</v>
      </c>
    </row>
    <row r="751" spans="1:2" s="75" customFormat="1">
      <c r="A751" s="100" t="s">
        <v>639</v>
      </c>
      <c r="B751" s="189" t="s">
        <v>640</v>
      </c>
    </row>
    <row r="752" spans="1:2">
      <c r="A752" s="116" t="s">
        <v>641</v>
      </c>
      <c r="B752" s="97" t="s">
        <v>1493</v>
      </c>
    </row>
    <row r="753" spans="1:2" ht="14.25" customHeight="1">
      <c r="A753" s="96" t="s">
        <v>642</v>
      </c>
      <c r="B753" s="97"/>
    </row>
    <row r="754" spans="1:2" ht="28">
      <c r="A754" s="96" t="s">
        <v>643</v>
      </c>
      <c r="B754" s="97"/>
    </row>
    <row r="755" spans="1:2">
      <c r="A755" s="116" t="s">
        <v>644</v>
      </c>
      <c r="B755" s="97">
        <v>285</v>
      </c>
    </row>
    <row r="756" spans="1:2">
      <c r="A756" s="116" t="s">
        <v>645</v>
      </c>
      <c r="B756" s="97">
        <v>251</v>
      </c>
    </row>
    <row r="757" spans="1:2">
      <c r="A757" s="116" t="s">
        <v>646</v>
      </c>
      <c r="B757" s="97">
        <v>124</v>
      </c>
    </row>
    <row r="758" spans="1:2">
      <c r="A758" s="116" t="s">
        <v>647</v>
      </c>
      <c r="B758" s="97"/>
    </row>
    <row r="759" spans="1:2">
      <c r="A759" s="116" t="s">
        <v>644</v>
      </c>
      <c r="B759" s="97">
        <v>114</v>
      </c>
    </row>
    <row r="760" spans="1:2">
      <c r="A760" s="116" t="s">
        <v>645</v>
      </c>
      <c r="B760" s="97">
        <v>94</v>
      </c>
    </row>
    <row r="761" spans="1:2">
      <c r="A761" s="116" t="s">
        <v>646</v>
      </c>
      <c r="B761" s="97">
        <v>62</v>
      </c>
    </row>
    <row r="762" spans="1:2">
      <c r="A762" s="116" t="s">
        <v>648</v>
      </c>
      <c r="B762" s="97" t="s">
        <v>649</v>
      </c>
    </row>
    <row r="763" spans="1:2">
      <c r="A763" s="96" t="s">
        <v>650</v>
      </c>
      <c r="B763" s="97"/>
    </row>
    <row r="764" spans="1:2">
      <c r="A764" s="116" t="s">
        <v>651</v>
      </c>
      <c r="B764" s="97"/>
    </row>
    <row r="765" spans="1:2" ht="14.25" customHeight="1">
      <c r="A765" s="116" t="s">
        <v>652</v>
      </c>
      <c r="B765" s="97" t="s">
        <v>653</v>
      </c>
    </row>
    <row r="766" spans="1:2">
      <c r="A766" s="116" t="s">
        <v>654</v>
      </c>
      <c r="B766" s="97" t="s">
        <v>653</v>
      </c>
    </row>
    <row r="767" spans="1:2">
      <c r="A767" s="116" t="s">
        <v>655</v>
      </c>
      <c r="B767" s="97" t="s">
        <v>656</v>
      </c>
    </row>
    <row r="768" spans="1:2">
      <c r="A768" s="116" t="s">
        <v>657</v>
      </c>
      <c r="B768" s="97" t="s">
        <v>656</v>
      </c>
    </row>
    <row r="769" spans="1:2">
      <c r="A769" s="96" t="s">
        <v>658</v>
      </c>
      <c r="B769" s="97"/>
    </row>
    <row r="770" spans="1:2">
      <c r="A770" s="96" t="s">
        <v>659</v>
      </c>
      <c r="B770" s="97"/>
    </row>
    <row r="771" spans="1:2">
      <c r="A771" s="190" t="s">
        <v>660</v>
      </c>
      <c r="B771" s="191">
        <v>303</v>
      </c>
    </row>
    <row r="772" spans="1:2">
      <c r="A772" s="190" t="s">
        <v>661</v>
      </c>
      <c r="B772" s="97">
        <v>314</v>
      </c>
    </row>
    <row r="773" spans="1:2">
      <c r="A773" s="190" t="s">
        <v>662</v>
      </c>
      <c r="B773" s="97">
        <v>94</v>
      </c>
    </row>
    <row r="774" spans="1:2">
      <c r="A774" s="190" t="s">
        <v>660</v>
      </c>
      <c r="B774" s="97">
        <v>120</v>
      </c>
    </row>
    <row r="775" spans="1:2">
      <c r="A775" s="190" t="s">
        <v>661</v>
      </c>
      <c r="B775" s="97">
        <v>94</v>
      </c>
    </row>
    <row r="776" spans="1:2">
      <c r="A776" s="190" t="s">
        <v>662</v>
      </c>
      <c r="B776" s="97" t="s">
        <v>756</v>
      </c>
    </row>
    <row r="777" spans="1:2">
      <c r="A777" s="190" t="s">
        <v>663</v>
      </c>
      <c r="B777" s="97" t="s">
        <v>111</v>
      </c>
    </row>
    <row r="778" spans="1:2">
      <c r="A778" s="190" t="s">
        <v>660</v>
      </c>
      <c r="B778" s="97">
        <v>303</v>
      </c>
    </row>
    <row r="779" spans="1:2">
      <c r="A779" s="190" t="s">
        <v>661</v>
      </c>
      <c r="B779" s="97">
        <v>94</v>
      </c>
    </row>
    <row r="780" spans="1:2">
      <c r="A780" s="190" t="s">
        <v>662</v>
      </c>
      <c r="B780" s="97">
        <v>61</v>
      </c>
    </row>
    <row r="781" spans="1:2">
      <c r="A781" s="192" t="s">
        <v>664</v>
      </c>
      <c r="B781" s="97" t="s">
        <v>111</v>
      </c>
    </row>
    <row r="782" spans="1:2">
      <c r="A782" s="190" t="s">
        <v>660</v>
      </c>
      <c r="B782" s="97">
        <v>560</v>
      </c>
    </row>
    <row r="783" spans="1:2">
      <c r="A783" s="190" t="s">
        <v>661</v>
      </c>
      <c r="B783" s="97">
        <v>314</v>
      </c>
    </row>
    <row r="784" spans="1:2">
      <c r="A784" s="190" t="s">
        <v>662</v>
      </c>
      <c r="B784" s="97">
        <v>94</v>
      </c>
    </row>
    <row r="785" spans="1:2">
      <c r="A785" s="190" t="s">
        <v>665</v>
      </c>
      <c r="B785" s="97">
        <v>124</v>
      </c>
    </row>
    <row r="786" spans="1:2">
      <c r="A786" s="190" t="s">
        <v>666</v>
      </c>
      <c r="B786" s="97">
        <v>30</v>
      </c>
    </row>
    <row r="787" spans="1:2">
      <c r="A787" s="192" t="s">
        <v>667</v>
      </c>
      <c r="B787" s="97"/>
    </row>
    <row r="788" spans="1:2">
      <c r="A788" s="190" t="s">
        <v>660</v>
      </c>
      <c r="B788" s="97" t="s">
        <v>668</v>
      </c>
    </row>
    <row r="789" spans="1:2">
      <c r="A789" s="190" t="s">
        <v>661</v>
      </c>
      <c r="B789" s="97">
        <v>581</v>
      </c>
    </row>
    <row r="790" spans="1:2">
      <c r="A790" s="190" t="s">
        <v>662</v>
      </c>
      <c r="B790" s="97">
        <v>316</v>
      </c>
    </row>
    <row r="791" spans="1:2">
      <c r="A791" s="190" t="s">
        <v>648</v>
      </c>
      <c r="B791" s="97" t="s">
        <v>1328</v>
      </c>
    </row>
    <row r="792" spans="1:2" ht="15.5">
      <c r="A792" s="193" t="s">
        <v>669</v>
      </c>
      <c r="B792" s="4"/>
    </row>
    <row r="793" spans="1:2" ht="21.75" customHeight="1">
      <c r="A793" s="194" t="s">
        <v>670</v>
      </c>
      <c r="B793" s="97" t="s">
        <v>1494</v>
      </c>
    </row>
    <row r="794" spans="1:2">
      <c r="A794" s="116" t="s">
        <v>671</v>
      </c>
      <c r="B794" s="97" t="s">
        <v>672</v>
      </c>
    </row>
    <row r="795" spans="1:2">
      <c r="A795" s="99" t="s">
        <v>673</v>
      </c>
      <c r="B795" s="97">
        <v>124</v>
      </c>
    </row>
    <row r="796" spans="1:2">
      <c r="A796" s="99" t="s">
        <v>674</v>
      </c>
      <c r="B796" s="97">
        <v>30.41</v>
      </c>
    </row>
    <row r="797" spans="1:2">
      <c r="A797" s="99" t="s">
        <v>648</v>
      </c>
      <c r="B797" s="97" t="s">
        <v>649</v>
      </c>
    </row>
    <row r="798" spans="1:2">
      <c r="A798" s="99" t="s">
        <v>675</v>
      </c>
      <c r="B798" s="97" t="s">
        <v>1495</v>
      </c>
    </row>
    <row r="799" spans="1:2">
      <c r="A799" s="116" t="s">
        <v>676</v>
      </c>
      <c r="B799" s="97" t="s">
        <v>1496</v>
      </c>
    </row>
    <row r="800" spans="1:2">
      <c r="A800" s="116" t="s">
        <v>677</v>
      </c>
      <c r="B800" s="97" t="s">
        <v>1497</v>
      </c>
    </row>
    <row r="801" spans="1:2" hidden="1">
      <c r="A801" s="116"/>
      <c r="B801" s="97"/>
    </row>
    <row r="802" spans="1:2">
      <c r="A802" s="116" t="s">
        <v>678</v>
      </c>
      <c r="B802" s="97" t="s">
        <v>679</v>
      </c>
    </row>
    <row r="803" spans="1:2">
      <c r="A803" s="131" t="s">
        <v>680</v>
      </c>
      <c r="B803" s="97" t="s">
        <v>681</v>
      </c>
    </row>
    <row r="804" spans="1:2">
      <c r="A804" s="116" t="s">
        <v>682</v>
      </c>
      <c r="B804" s="97" t="s">
        <v>679</v>
      </c>
    </row>
    <row r="805" spans="1:2">
      <c r="A805" s="116" t="s">
        <v>683</v>
      </c>
      <c r="B805" s="97" t="s">
        <v>1496</v>
      </c>
    </row>
    <row r="806" spans="1:2">
      <c r="A806" s="116" t="s">
        <v>684</v>
      </c>
      <c r="B806" s="97" t="s">
        <v>1496</v>
      </c>
    </row>
    <row r="807" spans="1:2">
      <c r="A807" s="116" t="s">
        <v>685</v>
      </c>
      <c r="B807" s="97" t="s">
        <v>686</v>
      </c>
    </row>
    <row r="808" spans="1:2">
      <c r="A808" s="99" t="s">
        <v>687</v>
      </c>
      <c r="B808" s="97" t="s">
        <v>688</v>
      </c>
    </row>
    <row r="809" spans="1:2">
      <c r="A809" s="99" t="s">
        <v>689</v>
      </c>
      <c r="B809" s="97" t="s">
        <v>690</v>
      </c>
    </row>
    <row r="810" spans="1:2">
      <c r="A810" s="99" t="s">
        <v>13</v>
      </c>
      <c r="B810" s="112"/>
    </row>
    <row r="811" spans="1:2">
      <c r="A811" s="99" t="s">
        <v>15</v>
      </c>
      <c r="B811" s="112"/>
    </row>
    <row r="812" spans="1:2">
      <c r="A812" s="101" t="s">
        <v>691</v>
      </c>
      <c r="B812" s="112"/>
    </row>
    <row r="813" spans="1:2">
      <c r="A813" s="99" t="s">
        <v>692</v>
      </c>
      <c r="B813" s="97">
        <v>515</v>
      </c>
    </row>
    <row r="814" spans="1:2">
      <c r="A814" s="99" t="s">
        <v>693</v>
      </c>
      <c r="B814" s="97">
        <v>485</v>
      </c>
    </row>
    <row r="815" spans="1:2">
      <c r="A815" s="99" t="s">
        <v>694</v>
      </c>
      <c r="B815" s="97">
        <v>485</v>
      </c>
    </row>
    <row r="816" spans="1:2">
      <c r="A816" s="99"/>
      <c r="B816" s="97"/>
    </row>
    <row r="817" spans="1:2">
      <c r="A817" s="96" t="s">
        <v>695</v>
      </c>
      <c r="B817" s="97"/>
    </row>
    <row r="818" spans="1:2">
      <c r="A818" s="117" t="s">
        <v>696</v>
      </c>
      <c r="B818" s="133"/>
    </row>
    <row r="819" spans="1:2">
      <c r="A819" s="140" t="s">
        <v>1355</v>
      </c>
      <c r="B819" s="97" t="s">
        <v>1498</v>
      </c>
    </row>
    <row r="820" spans="1:2">
      <c r="A820" s="140" t="s">
        <v>1356</v>
      </c>
      <c r="B820" s="97" t="s">
        <v>1499</v>
      </c>
    </row>
    <row r="821" spans="1:2" ht="75" customHeight="1">
      <c r="A821" s="101" t="s">
        <v>699</v>
      </c>
      <c r="B821" s="95" t="s">
        <v>700</v>
      </c>
    </row>
    <row r="822" spans="1:2">
      <c r="A822" s="101" t="s">
        <v>701</v>
      </c>
      <c r="B822" s="97" t="s">
        <v>702</v>
      </c>
    </row>
    <row r="823" spans="1:2">
      <c r="A823" s="116" t="s">
        <v>703</v>
      </c>
      <c r="B823" s="97" t="s">
        <v>1500</v>
      </c>
    </row>
    <row r="824" spans="1:2">
      <c r="A824" s="116" t="s">
        <v>704</v>
      </c>
      <c r="B824" s="97" t="s">
        <v>1501</v>
      </c>
    </row>
    <row r="825" spans="1:2">
      <c r="A825" s="101" t="s">
        <v>705</v>
      </c>
      <c r="B825" s="97"/>
    </row>
    <row r="826" spans="1:2">
      <c r="A826" s="116" t="s">
        <v>706</v>
      </c>
      <c r="B826" s="97" t="s">
        <v>656</v>
      </c>
    </row>
    <row r="827" spans="1:2">
      <c r="A827" s="116" t="s">
        <v>707</v>
      </c>
      <c r="B827" s="97" t="s">
        <v>1326</v>
      </c>
    </row>
    <row r="828" spans="1:2">
      <c r="A828" s="117" t="s">
        <v>708</v>
      </c>
      <c r="B828" s="157" t="s">
        <v>1326</v>
      </c>
    </row>
    <row r="829" spans="1:2">
      <c r="A829" s="116" t="s">
        <v>709</v>
      </c>
      <c r="B829" s="157" t="s">
        <v>1327</v>
      </c>
    </row>
    <row r="830" spans="1:2">
      <c r="A830" s="116" t="s">
        <v>710</v>
      </c>
      <c r="B830" s="157" t="s">
        <v>1326</v>
      </c>
    </row>
    <row r="831" spans="1:2">
      <c r="A831" s="94" t="s">
        <v>711</v>
      </c>
      <c r="B831" s="97"/>
    </row>
    <row r="832" spans="1:2">
      <c r="A832" s="116" t="s">
        <v>712</v>
      </c>
      <c r="B832" s="97">
        <v>30</v>
      </c>
    </row>
    <row r="833" spans="1:2">
      <c r="A833" s="116" t="s">
        <v>713</v>
      </c>
      <c r="B833" s="97">
        <v>45</v>
      </c>
    </row>
    <row r="834" spans="1:2">
      <c r="A834" s="116" t="s">
        <v>714</v>
      </c>
      <c r="B834" s="97">
        <v>23.41</v>
      </c>
    </row>
    <row r="835" spans="1:2">
      <c r="A835" s="100" t="s">
        <v>715</v>
      </c>
      <c r="B835" s="97"/>
    </row>
    <row r="836" spans="1:2">
      <c r="A836" s="100" t="s">
        <v>716</v>
      </c>
      <c r="B836" s="97"/>
    </row>
    <row r="837" spans="1:2">
      <c r="A837" s="150" t="s">
        <v>697</v>
      </c>
      <c r="B837" s="97" t="s">
        <v>1502</v>
      </c>
    </row>
    <row r="838" spans="1:2">
      <c r="A838" s="99" t="s">
        <v>698</v>
      </c>
      <c r="B838" s="97" t="s">
        <v>1503</v>
      </c>
    </row>
    <row r="839" spans="1:2">
      <c r="A839" s="99" t="s">
        <v>717</v>
      </c>
      <c r="B839" s="97"/>
    </row>
    <row r="840" spans="1:2">
      <c r="A840" s="117" t="s">
        <v>697</v>
      </c>
      <c r="B840" s="97" t="s">
        <v>1502</v>
      </c>
    </row>
    <row r="841" spans="1:2">
      <c r="A841" s="117" t="s">
        <v>698</v>
      </c>
      <c r="B841" s="97" t="s">
        <v>1503</v>
      </c>
    </row>
    <row r="842" spans="1:2">
      <c r="A842" s="96" t="s">
        <v>718</v>
      </c>
      <c r="B842" s="132"/>
    </row>
    <row r="843" spans="1:2">
      <c r="A843" s="99" t="s">
        <v>697</v>
      </c>
      <c r="B843" s="97" t="s">
        <v>1504</v>
      </c>
    </row>
    <row r="844" spans="1:2">
      <c r="A844" s="99" t="s">
        <v>698</v>
      </c>
      <c r="B844" s="97" t="s">
        <v>1505</v>
      </c>
    </row>
    <row r="845" spans="1:2">
      <c r="A845" s="100" t="s">
        <v>719</v>
      </c>
      <c r="B845" s="97"/>
    </row>
    <row r="846" spans="1:2">
      <c r="A846" s="99" t="s">
        <v>697</v>
      </c>
      <c r="B846" s="97" t="s">
        <v>1504</v>
      </c>
    </row>
    <row r="847" spans="1:2">
      <c r="A847" s="99" t="s">
        <v>698</v>
      </c>
      <c r="B847" s="97" t="s">
        <v>1337</v>
      </c>
    </row>
    <row r="848" spans="1:2">
      <c r="A848" s="96" t="s">
        <v>720</v>
      </c>
      <c r="B848" s="132"/>
    </row>
    <row r="849" spans="1:2">
      <c r="A849" s="99" t="s">
        <v>697</v>
      </c>
      <c r="B849" s="97" t="s">
        <v>1338</v>
      </c>
    </row>
    <row r="850" spans="1:2">
      <c r="A850" s="99" t="s">
        <v>698</v>
      </c>
      <c r="B850" s="97" t="s">
        <v>1339</v>
      </c>
    </row>
    <row r="851" spans="1:2" ht="63.5" customHeight="1">
      <c r="A851" s="100" t="s">
        <v>721</v>
      </c>
      <c r="B851" s="95" t="s">
        <v>1325</v>
      </c>
    </row>
    <row r="852" spans="1:2" ht="15.5">
      <c r="A852" s="194" t="s">
        <v>722</v>
      </c>
      <c r="B852" s="97" t="s">
        <v>554</v>
      </c>
    </row>
    <row r="853" spans="1:2" ht="25.5" customHeight="1">
      <c r="A853" s="195" t="s">
        <v>723</v>
      </c>
      <c r="B853" s="5"/>
    </row>
    <row r="854" spans="1:2">
      <c r="A854" s="96" t="s">
        <v>651</v>
      </c>
      <c r="B854" s="97"/>
    </row>
    <row r="855" spans="1:2">
      <c r="A855" s="116" t="s">
        <v>724</v>
      </c>
      <c r="B855" s="97">
        <v>10.86</v>
      </c>
    </row>
    <row r="856" spans="1:2">
      <c r="A856" s="116" t="s">
        <v>725</v>
      </c>
      <c r="B856" s="6">
        <v>5.43</v>
      </c>
    </row>
    <row r="857" spans="1:2">
      <c r="A857" s="116" t="s">
        <v>726</v>
      </c>
      <c r="B857" s="6">
        <v>5.43</v>
      </c>
    </row>
    <row r="858" spans="1:2">
      <c r="A858" s="140" t="s">
        <v>727</v>
      </c>
      <c r="B858" s="97">
        <v>5.43</v>
      </c>
    </row>
    <row r="859" spans="1:2">
      <c r="A859" s="140" t="s">
        <v>728</v>
      </c>
      <c r="B859" s="97" t="s">
        <v>656</v>
      </c>
    </row>
    <row r="860" spans="1:2">
      <c r="A860" s="116" t="s">
        <v>729</v>
      </c>
      <c r="B860" s="6">
        <v>5</v>
      </c>
    </row>
    <row r="861" spans="1:2">
      <c r="A861" s="140" t="s">
        <v>730</v>
      </c>
      <c r="B861" s="97" t="s">
        <v>731</v>
      </c>
    </row>
    <row r="862" spans="1:2" ht="15.5">
      <c r="A862" s="196" t="s">
        <v>732</v>
      </c>
      <c r="B862" s="97"/>
    </row>
    <row r="863" spans="1:2">
      <c r="A863" s="132" t="s">
        <v>733</v>
      </c>
      <c r="B863" s="97">
        <v>50</v>
      </c>
    </row>
    <row r="864" spans="1:2">
      <c r="A864" s="132" t="s">
        <v>734</v>
      </c>
      <c r="B864" s="139">
        <v>10</v>
      </c>
    </row>
    <row r="865" spans="1:2">
      <c r="A865" s="132" t="s">
        <v>735</v>
      </c>
      <c r="B865" s="139">
        <v>124</v>
      </c>
    </row>
    <row r="866" spans="1:2">
      <c r="A866" s="132" t="s">
        <v>736</v>
      </c>
      <c r="B866" s="139">
        <v>27</v>
      </c>
    </row>
    <row r="867" spans="1:2">
      <c r="A867" s="132" t="s">
        <v>737</v>
      </c>
      <c r="B867" s="139" t="s">
        <v>738</v>
      </c>
    </row>
    <row r="868" spans="1:2" ht="14.25" customHeight="1">
      <c r="A868" s="107" t="s">
        <v>739</v>
      </c>
      <c r="B868" s="139"/>
    </row>
    <row r="869" spans="1:2">
      <c r="A869" s="132" t="s">
        <v>740</v>
      </c>
      <c r="B869" s="157" t="s">
        <v>741</v>
      </c>
    </row>
    <row r="870" spans="1:2">
      <c r="A870" s="132" t="s">
        <v>742</v>
      </c>
      <c r="B870" s="139" t="s">
        <v>743</v>
      </c>
    </row>
    <row r="871" spans="1:2">
      <c r="A871" s="132" t="s">
        <v>744</v>
      </c>
      <c r="B871" s="139" t="s">
        <v>743</v>
      </c>
    </row>
    <row r="872" spans="1:2" ht="15.5">
      <c r="A872" s="194" t="s">
        <v>745</v>
      </c>
      <c r="B872" s="97" t="s">
        <v>743</v>
      </c>
    </row>
    <row r="873" spans="1:2" ht="15.5">
      <c r="A873" s="194" t="s">
        <v>1357</v>
      </c>
      <c r="B873" s="97" t="s">
        <v>746</v>
      </c>
    </row>
    <row r="874" spans="1:2">
      <c r="A874" s="116" t="s">
        <v>1324</v>
      </c>
      <c r="B874" s="97" t="s">
        <v>747</v>
      </c>
    </row>
    <row r="875" spans="1:2">
      <c r="A875" s="116" t="s">
        <v>748</v>
      </c>
      <c r="B875" s="97" t="s">
        <v>749</v>
      </c>
    </row>
    <row r="876" spans="1:2">
      <c r="A876" s="192" t="s">
        <v>1509</v>
      </c>
      <c r="B876" s="97"/>
    </row>
    <row r="877" spans="1:2" ht="16.5" customHeight="1">
      <c r="A877" s="192" t="s">
        <v>1510</v>
      </c>
      <c r="B877" s="139"/>
    </row>
    <row r="878" spans="1:2" ht="18" customHeight="1">
      <c r="A878" s="219" t="s">
        <v>16</v>
      </c>
      <c r="B878" s="219"/>
    </row>
    <row r="879" spans="1:2">
      <c r="A879" s="111" t="s">
        <v>17</v>
      </c>
      <c r="B879" s="97"/>
    </row>
    <row r="880" spans="1:2" ht="41.5">
      <c r="A880" s="116" t="s">
        <v>750</v>
      </c>
      <c r="B880" s="97" t="s">
        <v>751</v>
      </c>
    </row>
    <row r="881" spans="1:2">
      <c r="A881" s="116" t="s">
        <v>752</v>
      </c>
      <c r="B881" s="97" t="s">
        <v>1506</v>
      </c>
    </row>
    <row r="882" spans="1:2">
      <c r="A882" s="96" t="s">
        <v>753</v>
      </c>
      <c r="B882" s="97"/>
    </row>
    <row r="883" spans="1:2">
      <c r="A883" s="96" t="s">
        <v>754</v>
      </c>
      <c r="B883" s="97"/>
    </row>
    <row r="884" spans="1:2">
      <c r="A884" s="116" t="s">
        <v>755</v>
      </c>
      <c r="B884" s="97" t="s">
        <v>756</v>
      </c>
    </row>
    <row r="885" spans="1:2">
      <c r="A885" s="116" t="s">
        <v>757</v>
      </c>
      <c r="B885" s="97">
        <v>113</v>
      </c>
    </row>
    <row r="886" spans="1:2">
      <c r="A886" s="116" t="s">
        <v>758</v>
      </c>
      <c r="B886" s="97" t="s">
        <v>759</v>
      </c>
    </row>
    <row r="887" spans="1:2">
      <c r="A887" s="116" t="s">
        <v>760</v>
      </c>
      <c r="B887" s="97" t="s">
        <v>756</v>
      </c>
    </row>
    <row r="888" spans="1:2">
      <c r="A888" s="116" t="s">
        <v>761</v>
      </c>
      <c r="B888" s="97">
        <v>1232</v>
      </c>
    </row>
    <row r="889" spans="1:2">
      <c r="A889" s="96" t="s">
        <v>762</v>
      </c>
      <c r="B889" s="97"/>
    </row>
    <row r="890" spans="1:2">
      <c r="A890" s="116" t="s">
        <v>763</v>
      </c>
      <c r="B890" s="97">
        <v>119.46</v>
      </c>
    </row>
    <row r="891" spans="1:2">
      <c r="A891" s="116" t="s">
        <v>764</v>
      </c>
      <c r="B891" s="97">
        <v>119.46</v>
      </c>
    </row>
    <row r="892" spans="1:2">
      <c r="A892" s="99" t="s">
        <v>765</v>
      </c>
      <c r="B892" s="97">
        <v>238.92</v>
      </c>
    </row>
    <row r="893" spans="1:2">
      <c r="A893" s="99" t="s">
        <v>766</v>
      </c>
      <c r="B893" s="97">
        <v>358.38</v>
      </c>
    </row>
    <row r="894" spans="1:2">
      <c r="A894" s="99" t="s">
        <v>767</v>
      </c>
      <c r="B894" s="97">
        <v>119.46</v>
      </c>
    </row>
    <row r="895" spans="1:2">
      <c r="A895" s="96" t="s">
        <v>768</v>
      </c>
      <c r="B895" s="97"/>
    </row>
    <row r="896" spans="1:2">
      <c r="A896" s="99" t="s">
        <v>769</v>
      </c>
      <c r="B896" s="97">
        <v>68</v>
      </c>
    </row>
    <row r="897" spans="1:2">
      <c r="A897" s="99" t="s">
        <v>770</v>
      </c>
      <c r="B897" s="97">
        <v>48</v>
      </c>
    </row>
    <row r="898" spans="1:2" ht="16" customHeight="1">
      <c r="A898" s="197" t="s">
        <v>771</v>
      </c>
      <c r="B898" s="97"/>
    </row>
    <row r="899" spans="1:2">
      <c r="A899" s="111" t="s">
        <v>18</v>
      </c>
      <c r="B899" s="97"/>
    </row>
    <row r="900" spans="1:2">
      <c r="A900" s="96" t="s">
        <v>772</v>
      </c>
      <c r="B900" s="97"/>
    </row>
    <row r="901" spans="1:2" ht="15.5">
      <c r="A901" s="193" t="s">
        <v>773</v>
      </c>
      <c r="B901" s="4">
        <v>215</v>
      </c>
    </row>
    <row r="902" spans="1:2" ht="15.5">
      <c r="A902" s="195" t="s">
        <v>774</v>
      </c>
      <c r="B902" s="4">
        <v>215</v>
      </c>
    </row>
    <row r="903" spans="1:2">
      <c r="A903" s="96" t="s">
        <v>775</v>
      </c>
      <c r="B903" s="4">
        <v>215</v>
      </c>
    </row>
    <row r="904" spans="1:2">
      <c r="A904" s="96" t="s">
        <v>776</v>
      </c>
      <c r="B904" s="4">
        <v>215</v>
      </c>
    </row>
    <row r="905" spans="1:2">
      <c r="A905" s="96" t="s">
        <v>777</v>
      </c>
      <c r="B905" s="4">
        <v>215</v>
      </c>
    </row>
    <row r="906" spans="1:2">
      <c r="A906" s="198" t="s">
        <v>778</v>
      </c>
      <c r="B906" s="4">
        <v>215</v>
      </c>
    </row>
    <row r="907" spans="1:2">
      <c r="A907" s="96" t="s">
        <v>779</v>
      </c>
      <c r="B907" s="4">
        <v>215</v>
      </c>
    </row>
    <row r="908" spans="1:2">
      <c r="A908" s="96" t="s">
        <v>780</v>
      </c>
      <c r="B908" s="4">
        <v>215</v>
      </c>
    </row>
    <row r="909" spans="1:2">
      <c r="A909" s="96" t="s">
        <v>781</v>
      </c>
      <c r="B909" s="4">
        <v>215</v>
      </c>
    </row>
    <row r="910" spans="1:2">
      <c r="A910" s="117" t="s">
        <v>782</v>
      </c>
      <c r="B910" s="4">
        <v>215</v>
      </c>
    </row>
    <row r="911" spans="1:2">
      <c r="A911" s="116" t="s">
        <v>783</v>
      </c>
      <c r="B911" s="4">
        <v>215</v>
      </c>
    </row>
    <row r="912" spans="1:2">
      <c r="A912" s="96" t="s">
        <v>784</v>
      </c>
      <c r="B912" s="4">
        <v>215</v>
      </c>
    </row>
    <row r="913" spans="1:2">
      <c r="A913" s="116" t="s">
        <v>785</v>
      </c>
      <c r="B913" s="4">
        <v>215</v>
      </c>
    </row>
    <row r="914" spans="1:2">
      <c r="A914" s="116" t="s">
        <v>786</v>
      </c>
      <c r="B914" s="4">
        <v>215</v>
      </c>
    </row>
    <row r="915" spans="1:2">
      <c r="A915" s="116" t="s">
        <v>787</v>
      </c>
      <c r="B915" s="4">
        <v>215</v>
      </c>
    </row>
    <row r="916" spans="1:2">
      <c r="A916" s="116" t="s">
        <v>788</v>
      </c>
      <c r="B916" s="4">
        <v>215</v>
      </c>
    </row>
    <row r="917" spans="1:2">
      <c r="A917" s="116" t="s">
        <v>789</v>
      </c>
      <c r="B917" s="4">
        <v>215</v>
      </c>
    </row>
    <row r="918" spans="1:2">
      <c r="A918" s="116" t="s">
        <v>790</v>
      </c>
      <c r="B918" s="4">
        <v>215</v>
      </c>
    </row>
    <row r="919" spans="1:2" ht="15.5">
      <c r="A919" s="193" t="s">
        <v>791</v>
      </c>
      <c r="B919" s="199" t="s">
        <v>111</v>
      </c>
    </row>
    <row r="920" spans="1:2" ht="15.5">
      <c r="A920" s="126" t="s">
        <v>792</v>
      </c>
      <c r="B920" s="200">
        <v>68</v>
      </c>
    </row>
    <row r="921" spans="1:2">
      <c r="A921" s="201" t="s">
        <v>793</v>
      </c>
      <c r="B921" s="202">
        <v>61</v>
      </c>
    </row>
    <row r="922" spans="1:2">
      <c r="A922" s="203" t="s">
        <v>794</v>
      </c>
      <c r="B922" s="103">
        <v>74</v>
      </c>
    </row>
    <row r="923" spans="1:2">
      <c r="A923" s="203" t="s">
        <v>795</v>
      </c>
      <c r="B923" s="103">
        <v>122</v>
      </c>
    </row>
    <row r="924" spans="1:2" ht="28">
      <c r="A924" s="203" t="s">
        <v>796</v>
      </c>
      <c r="B924" s="204" t="s">
        <v>797</v>
      </c>
    </row>
    <row r="925" spans="1:2" ht="28.5" customHeight="1">
      <c r="A925" s="205" t="s">
        <v>798</v>
      </c>
      <c r="B925" s="103"/>
    </row>
    <row r="926" spans="1:2">
      <c r="A926" s="109" t="s">
        <v>19</v>
      </c>
      <c r="B926" s="103"/>
    </row>
    <row r="927" spans="1:2">
      <c r="A927" s="201" t="s">
        <v>799</v>
      </c>
      <c r="B927" s="136">
        <v>41</v>
      </c>
    </row>
    <row r="928" spans="1:2">
      <c r="A928" s="203" t="s">
        <v>800</v>
      </c>
      <c r="B928" s="204" t="s">
        <v>1507</v>
      </c>
    </row>
    <row r="929" spans="1:2">
      <c r="A929" s="201" t="s">
        <v>801</v>
      </c>
      <c r="B929" s="139" t="s">
        <v>1508</v>
      </c>
    </row>
    <row r="930" spans="1:2" ht="14.25" customHeight="1">
      <c r="A930" s="203" t="s">
        <v>802</v>
      </c>
      <c r="B930" s="139" t="s">
        <v>1508</v>
      </c>
    </row>
    <row r="931" spans="1:2" ht="28">
      <c r="A931" s="203" t="s">
        <v>803</v>
      </c>
      <c r="B931" s="204" t="s">
        <v>295</v>
      </c>
    </row>
    <row r="932" spans="1:2" ht="28">
      <c r="A932" s="203" t="s">
        <v>804</v>
      </c>
      <c r="B932" s="204" t="s">
        <v>295</v>
      </c>
    </row>
    <row r="933" spans="1:2">
      <c r="A933" s="203" t="s">
        <v>805</v>
      </c>
      <c r="B933" s="103"/>
    </row>
    <row r="934" spans="1:2">
      <c r="A934" s="203" t="s">
        <v>806</v>
      </c>
      <c r="B934" s="103">
        <v>130</v>
      </c>
    </row>
    <row r="935" spans="1:2" ht="14.25" customHeight="1">
      <c r="A935" s="203" t="s">
        <v>807</v>
      </c>
      <c r="B935" s="103">
        <v>31</v>
      </c>
    </row>
    <row r="936" spans="1:2">
      <c r="A936" s="206" t="s">
        <v>808</v>
      </c>
      <c r="B936" s="103" t="s">
        <v>111</v>
      </c>
    </row>
    <row r="937" spans="1:2">
      <c r="A937" s="206" t="s">
        <v>809</v>
      </c>
      <c r="B937" s="103">
        <v>202</v>
      </c>
    </row>
    <row r="938" spans="1:2" hidden="1">
      <c r="A938" s="203" t="s">
        <v>810</v>
      </c>
      <c r="B938" s="103">
        <v>212</v>
      </c>
    </row>
    <row r="939" spans="1:2" hidden="1">
      <c r="A939" s="203" t="s">
        <v>811</v>
      </c>
      <c r="B939" s="103">
        <v>89.051999999999992</v>
      </c>
    </row>
    <row r="940" spans="1:2" hidden="1">
      <c r="A940" s="203" t="s">
        <v>812</v>
      </c>
      <c r="B940" s="103">
        <v>44</v>
      </c>
    </row>
    <row r="941" spans="1:2" hidden="1">
      <c r="A941" s="203" t="s">
        <v>813</v>
      </c>
      <c r="B941" s="204" t="s">
        <v>814</v>
      </c>
    </row>
    <row r="942" spans="1:2">
      <c r="A942" s="203" t="s">
        <v>815</v>
      </c>
      <c r="B942" s="103">
        <v>0</v>
      </c>
    </row>
    <row r="943" spans="1:2" ht="27" customHeight="1">
      <c r="A943" s="223" t="s">
        <v>20</v>
      </c>
      <c r="B943" s="224"/>
    </row>
    <row r="944" spans="1:2" ht="26.25" customHeight="1">
      <c r="A944" s="220" t="s">
        <v>21</v>
      </c>
      <c r="B944" s="221"/>
    </row>
    <row r="945" spans="1:2">
      <c r="A945" s="206" t="s">
        <v>816</v>
      </c>
      <c r="B945" s="103"/>
    </row>
    <row r="946" spans="1:2">
      <c r="A946" s="201" t="s">
        <v>817</v>
      </c>
      <c r="B946" s="103">
        <v>145</v>
      </c>
    </row>
    <row r="947" spans="1:2">
      <c r="A947" s="203" t="s">
        <v>818</v>
      </c>
      <c r="B947" s="103">
        <v>112</v>
      </c>
    </row>
    <row r="948" spans="1:2">
      <c r="A948" s="203" t="s">
        <v>819</v>
      </c>
      <c r="B948" s="103">
        <v>112</v>
      </c>
    </row>
    <row r="949" spans="1:2">
      <c r="A949" s="203" t="s">
        <v>820</v>
      </c>
      <c r="B949" s="103">
        <v>280</v>
      </c>
    </row>
    <row r="950" spans="1:2">
      <c r="A950" s="203" t="s">
        <v>821</v>
      </c>
      <c r="B950" s="103">
        <v>560</v>
      </c>
    </row>
    <row r="951" spans="1:2">
      <c r="A951" s="206" t="s">
        <v>822</v>
      </c>
      <c r="B951" s="103" t="s">
        <v>111</v>
      </c>
    </row>
    <row r="952" spans="1:2">
      <c r="A952" s="203" t="s">
        <v>823</v>
      </c>
      <c r="B952" s="103">
        <v>145</v>
      </c>
    </row>
    <row r="953" spans="1:2">
      <c r="A953" s="207" t="s">
        <v>824</v>
      </c>
      <c r="B953" s="208" t="s">
        <v>111</v>
      </c>
    </row>
    <row r="954" spans="1:2">
      <c r="A954" s="203" t="s">
        <v>825</v>
      </c>
      <c r="B954" s="103">
        <v>145</v>
      </c>
    </row>
    <row r="955" spans="1:2">
      <c r="A955" s="203" t="s">
        <v>826</v>
      </c>
      <c r="B955" s="103">
        <v>145</v>
      </c>
    </row>
    <row r="956" spans="1:2">
      <c r="A956" s="203" t="s">
        <v>827</v>
      </c>
      <c r="B956" s="103">
        <v>145</v>
      </c>
    </row>
    <row r="957" spans="1:2" ht="28.5" customHeight="1">
      <c r="A957" s="203" t="s">
        <v>828</v>
      </c>
      <c r="B957" s="103">
        <v>145</v>
      </c>
    </row>
    <row r="958" spans="1:2" ht="28.5" customHeight="1">
      <c r="A958" s="203" t="s">
        <v>829</v>
      </c>
      <c r="B958" s="103">
        <v>145</v>
      </c>
    </row>
    <row r="959" spans="1:2">
      <c r="A959" s="203" t="s">
        <v>830</v>
      </c>
      <c r="B959" s="103">
        <v>145</v>
      </c>
    </row>
    <row r="960" spans="1:2">
      <c r="A960" s="203" t="s">
        <v>831</v>
      </c>
      <c r="B960" s="103">
        <v>145</v>
      </c>
    </row>
    <row r="961" spans="1:2">
      <c r="A961" s="203" t="s">
        <v>832</v>
      </c>
      <c r="B961" s="103">
        <v>145</v>
      </c>
    </row>
    <row r="962" spans="1:2">
      <c r="A962" s="203" t="s">
        <v>833</v>
      </c>
      <c r="B962" s="103">
        <v>145</v>
      </c>
    </row>
    <row r="963" spans="1:2">
      <c r="A963" s="203" t="s">
        <v>834</v>
      </c>
      <c r="B963" s="103">
        <v>145</v>
      </c>
    </row>
    <row r="964" spans="1:2">
      <c r="A964" s="203" t="s">
        <v>835</v>
      </c>
      <c r="B964" s="103">
        <v>145</v>
      </c>
    </row>
    <row r="965" spans="1:2">
      <c r="A965" s="203" t="s">
        <v>836</v>
      </c>
      <c r="B965" s="103">
        <v>145</v>
      </c>
    </row>
    <row r="966" spans="1:2" ht="28">
      <c r="A966" s="203" t="s">
        <v>837</v>
      </c>
      <c r="B966" s="103">
        <v>145</v>
      </c>
    </row>
    <row r="967" spans="1:2">
      <c r="A967" s="203" t="s">
        <v>838</v>
      </c>
      <c r="B967" s="103">
        <v>145</v>
      </c>
    </row>
    <row r="968" spans="1:2">
      <c r="A968" s="203" t="s">
        <v>839</v>
      </c>
      <c r="B968" s="103">
        <v>145</v>
      </c>
    </row>
    <row r="969" spans="1:2">
      <c r="A969" s="203" t="s">
        <v>840</v>
      </c>
      <c r="B969" s="103">
        <v>145</v>
      </c>
    </row>
    <row r="970" spans="1:2">
      <c r="A970" s="203" t="s">
        <v>841</v>
      </c>
      <c r="B970" s="103">
        <v>145</v>
      </c>
    </row>
    <row r="971" spans="1:2">
      <c r="A971" s="206" t="s">
        <v>842</v>
      </c>
      <c r="B971" s="103">
        <v>145</v>
      </c>
    </row>
    <row r="972" spans="1:2">
      <c r="A972" s="203" t="s">
        <v>843</v>
      </c>
      <c r="B972" s="103">
        <v>145</v>
      </c>
    </row>
    <row r="973" spans="1:2">
      <c r="A973" s="203" t="s">
        <v>844</v>
      </c>
      <c r="B973" s="103">
        <v>145</v>
      </c>
    </row>
    <row r="974" spans="1:2">
      <c r="A974" s="203" t="s">
        <v>845</v>
      </c>
      <c r="B974" s="103">
        <v>116</v>
      </c>
    </row>
    <row r="975" spans="1:2">
      <c r="A975" s="203" t="s">
        <v>846</v>
      </c>
      <c r="B975" s="103">
        <v>145</v>
      </c>
    </row>
    <row r="976" spans="1:2">
      <c r="A976" s="203" t="s">
        <v>847</v>
      </c>
      <c r="B976" s="103">
        <v>145</v>
      </c>
    </row>
    <row r="977" spans="1:2" ht="28">
      <c r="A977" s="203" t="s">
        <v>848</v>
      </c>
      <c r="B977" s="103">
        <v>145</v>
      </c>
    </row>
    <row r="978" spans="1:2">
      <c r="A978" s="206" t="s">
        <v>849</v>
      </c>
      <c r="B978" s="103" t="s">
        <v>111</v>
      </c>
    </row>
    <row r="979" spans="1:2" ht="28">
      <c r="A979" s="203" t="s">
        <v>850</v>
      </c>
      <c r="B979" s="103">
        <v>145</v>
      </c>
    </row>
    <row r="980" spans="1:2" ht="28">
      <c r="A980" s="203" t="s">
        <v>851</v>
      </c>
      <c r="B980" s="103">
        <v>145</v>
      </c>
    </row>
    <row r="981" spans="1:2" ht="28">
      <c r="A981" s="203" t="s">
        <v>852</v>
      </c>
      <c r="B981" s="103">
        <v>145</v>
      </c>
    </row>
    <row r="982" spans="1:2" ht="28">
      <c r="A982" s="203" t="s">
        <v>853</v>
      </c>
      <c r="B982" s="103">
        <v>145</v>
      </c>
    </row>
    <row r="983" spans="1:2" ht="28">
      <c r="A983" s="203" t="s">
        <v>854</v>
      </c>
      <c r="B983" s="103">
        <v>145</v>
      </c>
    </row>
    <row r="984" spans="1:2">
      <c r="A984" s="201" t="s">
        <v>855</v>
      </c>
      <c r="B984" s="103">
        <v>145</v>
      </c>
    </row>
    <row r="985" spans="1:2" ht="28">
      <c r="A985" s="203" t="s">
        <v>856</v>
      </c>
      <c r="B985" s="103">
        <v>145</v>
      </c>
    </row>
    <row r="986" spans="1:2">
      <c r="A986" s="203" t="s">
        <v>857</v>
      </c>
      <c r="B986" s="103">
        <v>145</v>
      </c>
    </row>
    <row r="987" spans="1:2" ht="28">
      <c r="A987" s="203" t="s">
        <v>858</v>
      </c>
      <c r="B987" s="103">
        <v>145</v>
      </c>
    </row>
    <row r="988" spans="1:2">
      <c r="A988" s="203" t="s">
        <v>859</v>
      </c>
      <c r="B988" s="103">
        <v>145</v>
      </c>
    </row>
    <row r="989" spans="1:2" ht="28">
      <c r="A989" s="203" t="s">
        <v>860</v>
      </c>
      <c r="B989" s="103">
        <v>145</v>
      </c>
    </row>
    <row r="990" spans="1:2">
      <c r="A990" s="203" t="s">
        <v>861</v>
      </c>
      <c r="B990" s="103">
        <v>145</v>
      </c>
    </row>
    <row r="991" spans="1:2" ht="28">
      <c r="A991" s="203" t="s">
        <v>862</v>
      </c>
      <c r="B991" s="103">
        <v>145</v>
      </c>
    </row>
    <row r="992" spans="1:2" ht="28">
      <c r="A992" s="203" t="s">
        <v>863</v>
      </c>
      <c r="B992" s="103">
        <v>145</v>
      </c>
    </row>
    <row r="993" spans="1:2" ht="28">
      <c r="A993" s="203" t="s">
        <v>864</v>
      </c>
      <c r="B993" s="103">
        <v>145</v>
      </c>
    </row>
    <row r="994" spans="1:2" ht="28">
      <c r="A994" s="203" t="s">
        <v>865</v>
      </c>
      <c r="B994" s="103">
        <v>145</v>
      </c>
    </row>
    <row r="995" spans="1:2" ht="28">
      <c r="A995" s="203" t="s">
        <v>866</v>
      </c>
      <c r="B995" s="103">
        <v>145</v>
      </c>
    </row>
    <row r="996" spans="1:2" ht="28">
      <c r="A996" s="203" t="s">
        <v>867</v>
      </c>
      <c r="B996" s="103">
        <v>145</v>
      </c>
    </row>
    <row r="997" spans="1:2">
      <c r="A997" s="203" t="s">
        <v>868</v>
      </c>
      <c r="B997" s="103">
        <v>145</v>
      </c>
    </row>
    <row r="998" spans="1:2">
      <c r="A998" s="201" t="s">
        <v>869</v>
      </c>
      <c r="B998" s="103">
        <v>145</v>
      </c>
    </row>
    <row r="999" spans="1:2" ht="28">
      <c r="A999" s="203" t="s">
        <v>870</v>
      </c>
      <c r="B999" s="103">
        <v>145</v>
      </c>
    </row>
    <row r="1000" spans="1:2" ht="28">
      <c r="A1000" s="203" t="s">
        <v>871</v>
      </c>
      <c r="B1000" s="103">
        <v>145</v>
      </c>
    </row>
    <row r="1001" spans="1:2" ht="28">
      <c r="A1001" s="203" t="s">
        <v>872</v>
      </c>
      <c r="B1001" s="103">
        <v>145</v>
      </c>
    </row>
    <row r="1002" spans="1:2">
      <c r="A1002" s="203" t="s">
        <v>873</v>
      </c>
      <c r="B1002" s="103">
        <v>145</v>
      </c>
    </row>
    <row r="1003" spans="1:2" ht="28">
      <c r="A1003" s="201" t="s">
        <v>874</v>
      </c>
      <c r="B1003" s="103">
        <v>145</v>
      </c>
    </row>
    <row r="1004" spans="1:2" ht="28">
      <c r="A1004" s="203" t="s">
        <v>875</v>
      </c>
      <c r="B1004" s="103">
        <v>145</v>
      </c>
    </row>
    <row r="1005" spans="1:2" ht="28">
      <c r="A1005" s="203" t="s">
        <v>876</v>
      </c>
      <c r="B1005" s="103">
        <v>145</v>
      </c>
    </row>
    <row r="1006" spans="1:2" ht="28">
      <c r="A1006" s="203" t="s">
        <v>877</v>
      </c>
      <c r="B1006" s="103">
        <v>560</v>
      </c>
    </row>
    <row r="1007" spans="1:2" ht="28">
      <c r="A1007" s="203" t="s">
        <v>878</v>
      </c>
      <c r="B1007" s="103">
        <v>1120</v>
      </c>
    </row>
    <row r="1008" spans="1:2" ht="28">
      <c r="A1008" s="203" t="s">
        <v>879</v>
      </c>
      <c r="B1008" s="103">
        <v>1681</v>
      </c>
    </row>
    <row r="1009" spans="1:2">
      <c r="A1009" s="206" t="s">
        <v>880</v>
      </c>
      <c r="B1009" s="103"/>
    </row>
    <row r="1010" spans="1:2" ht="55">
      <c r="A1010" s="203" t="s">
        <v>881</v>
      </c>
      <c r="B1010" s="103">
        <v>145</v>
      </c>
    </row>
    <row r="1011" spans="1:2">
      <c r="A1011" s="203" t="s">
        <v>882</v>
      </c>
      <c r="B1011" s="103">
        <v>145</v>
      </c>
    </row>
    <row r="1012" spans="1:2" ht="28">
      <c r="A1012" s="203" t="s">
        <v>883</v>
      </c>
      <c r="B1012" s="103">
        <v>145</v>
      </c>
    </row>
    <row r="1013" spans="1:2">
      <c r="A1013" s="203" t="s">
        <v>884</v>
      </c>
      <c r="B1013" s="103">
        <v>145</v>
      </c>
    </row>
    <row r="1014" spans="1:2">
      <c r="A1014" s="203" t="s">
        <v>885</v>
      </c>
      <c r="B1014" s="103">
        <v>145</v>
      </c>
    </row>
    <row r="1015" spans="1:2">
      <c r="A1015" s="203" t="s">
        <v>886</v>
      </c>
      <c r="B1015" s="103">
        <v>145</v>
      </c>
    </row>
    <row r="1016" spans="1:2">
      <c r="A1016" s="203" t="s">
        <v>887</v>
      </c>
      <c r="B1016" s="103">
        <v>145</v>
      </c>
    </row>
    <row r="1017" spans="1:2">
      <c r="A1017" s="203" t="s">
        <v>888</v>
      </c>
      <c r="B1017" s="103">
        <v>145</v>
      </c>
    </row>
    <row r="1018" spans="1:2">
      <c r="A1018" s="203" t="s">
        <v>889</v>
      </c>
      <c r="B1018" s="103">
        <v>145</v>
      </c>
    </row>
    <row r="1019" spans="1:2">
      <c r="A1019" s="203" t="s">
        <v>890</v>
      </c>
      <c r="B1019" s="103">
        <v>560</v>
      </c>
    </row>
    <row r="1020" spans="1:2">
      <c r="A1020" s="203" t="s">
        <v>891</v>
      </c>
      <c r="B1020" s="103">
        <v>1120</v>
      </c>
    </row>
    <row r="1021" spans="1:2" ht="28">
      <c r="A1021" s="203" t="s">
        <v>892</v>
      </c>
      <c r="B1021" s="103">
        <v>560</v>
      </c>
    </row>
    <row r="1022" spans="1:2" ht="41.5">
      <c r="A1022" s="203" t="s">
        <v>893</v>
      </c>
      <c r="B1022" s="103">
        <v>1120</v>
      </c>
    </row>
    <row r="1023" spans="1:2">
      <c r="A1023" s="206" t="s">
        <v>894</v>
      </c>
      <c r="B1023" s="103" t="s">
        <v>111</v>
      </c>
    </row>
    <row r="1024" spans="1:2">
      <c r="A1024" s="203" t="s">
        <v>895</v>
      </c>
      <c r="B1024" s="103">
        <v>145</v>
      </c>
    </row>
    <row r="1025" spans="1:2">
      <c r="A1025" s="203" t="s">
        <v>896</v>
      </c>
      <c r="B1025" s="103">
        <v>145</v>
      </c>
    </row>
    <row r="1026" spans="1:2">
      <c r="A1026" s="203" t="s">
        <v>897</v>
      </c>
      <c r="B1026" s="103">
        <v>145</v>
      </c>
    </row>
    <row r="1027" spans="1:2">
      <c r="A1027" s="203" t="s">
        <v>898</v>
      </c>
      <c r="B1027" s="103">
        <v>145</v>
      </c>
    </row>
    <row r="1028" spans="1:2">
      <c r="A1028" s="206" t="s">
        <v>899</v>
      </c>
      <c r="B1028" s="103" t="s">
        <v>111</v>
      </c>
    </row>
    <row r="1029" spans="1:2" ht="28">
      <c r="A1029" s="203" t="s">
        <v>900</v>
      </c>
      <c r="B1029" s="103">
        <v>145</v>
      </c>
    </row>
    <row r="1030" spans="1:2">
      <c r="A1030" s="203" t="s">
        <v>901</v>
      </c>
      <c r="B1030" s="103">
        <v>289</v>
      </c>
    </row>
    <row r="1031" spans="1:2" ht="14.25" customHeight="1">
      <c r="A1031" s="203" t="s">
        <v>902</v>
      </c>
      <c r="B1031" s="103">
        <v>145</v>
      </c>
    </row>
    <row r="1032" spans="1:2">
      <c r="A1032" s="203" t="s">
        <v>903</v>
      </c>
      <c r="B1032" s="103">
        <v>145</v>
      </c>
    </row>
    <row r="1033" spans="1:2">
      <c r="A1033" s="201" t="s">
        <v>904</v>
      </c>
      <c r="B1033" s="103">
        <v>145</v>
      </c>
    </row>
    <row r="1034" spans="1:2">
      <c r="A1034" s="203" t="s">
        <v>905</v>
      </c>
      <c r="B1034" s="103">
        <v>145</v>
      </c>
    </row>
    <row r="1035" spans="1:2">
      <c r="A1035" s="203" t="s">
        <v>906</v>
      </c>
      <c r="B1035" s="103">
        <v>145</v>
      </c>
    </row>
    <row r="1036" spans="1:2">
      <c r="A1036" s="203" t="s">
        <v>907</v>
      </c>
      <c r="B1036" s="103">
        <v>145</v>
      </c>
    </row>
    <row r="1037" spans="1:2">
      <c r="A1037" s="203" t="s">
        <v>908</v>
      </c>
      <c r="B1037" s="103">
        <v>145</v>
      </c>
    </row>
    <row r="1038" spans="1:2">
      <c r="A1038" s="201" t="s">
        <v>909</v>
      </c>
      <c r="B1038" s="103">
        <v>145</v>
      </c>
    </row>
    <row r="1039" spans="1:2">
      <c r="A1039" s="203" t="s">
        <v>910</v>
      </c>
      <c r="B1039" s="103">
        <v>145</v>
      </c>
    </row>
    <row r="1040" spans="1:2">
      <c r="A1040" s="203" t="s">
        <v>911</v>
      </c>
      <c r="B1040" s="103">
        <v>145</v>
      </c>
    </row>
    <row r="1041" spans="1:2">
      <c r="A1041" s="203" t="s">
        <v>912</v>
      </c>
      <c r="B1041" s="103">
        <v>145</v>
      </c>
    </row>
    <row r="1042" spans="1:2">
      <c r="A1042" s="203" t="s">
        <v>913</v>
      </c>
      <c r="B1042" s="103">
        <v>145</v>
      </c>
    </row>
    <row r="1043" spans="1:2">
      <c r="A1043" s="203" t="s">
        <v>914</v>
      </c>
      <c r="B1043" s="103">
        <v>145</v>
      </c>
    </row>
    <row r="1044" spans="1:2" ht="28">
      <c r="A1044" s="203" t="s">
        <v>915</v>
      </c>
      <c r="B1044" s="103">
        <v>145</v>
      </c>
    </row>
    <row r="1045" spans="1:2">
      <c r="A1045" s="203" t="s">
        <v>916</v>
      </c>
      <c r="B1045" s="103">
        <v>145</v>
      </c>
    </row>
    <row r="1046" spans="1:2">
      <c r="A1046" s="203" t="s">
        <v>917</v>
      </c>
      <c r="B1046" s="103">
        <v>145</v>
      </c>
    </row>
    <row r="1047" spans="1:2">
      <c r="A1047" s="203" t="s">
        <v>918</v>
      </c>
      <c r="B1047" s="103">
        <v>145</v>
      </c>
    </row>
    <row r="1048" spans="1:2">
      <c r="A1048" s="203" t="s">
        <v>919</v>
      </c>
      <c r="B1048" s="103">
        <v>145</v>
      </c>
    </row>
    <row r="1049" spans="1:2">
      <c r="A1049" s="203" t="s">
        <v>920</v>
      </c>
      <c r="B1049" s="103">
        <v>145</v>
      </c>
    </row>
    <row r="1050" spans="1:2">
      <c r="A1050" s="206" t="s">
        <v>921</v>
      </c>
      <c r="B1050" s="103" t="s">
        <v>111</v>
      </c>
    </row>
    <row r="1051" spans="1:2">
      <c r="A1051" s="203" t="s">
        <v>922</v>
      </c>
      <c r="B1051" s="103">
        <v>145</v>
      </c>
    </row>
    <row r="1052" spans="1:2">
      <c r="A1052" s="203" t="s">
        <v>923</v>
      </c>
      <c r="B1052" s="103">
        <v>145</v>
      </c>
    </row>
    <row r="1053" spans="1:2">
      <c r="A1053" s="203" t="s">
        <v>924</v>
      </c>
      <c r="B1053" s="103">
        <v>145</v>
      </c>
    </row>
    <row r="1054" spans="1:2">
      <c r="A1054" s="203" t="s">
        <v>925</v>
      </c>
      <c r="B1054" s="103">
        <v>145</v>
      </c>
    </row>
    <row r="1055" spans="1:2">
      <c r="A1055" s="201" t="s">
        <v>926</v>
      </c>
      <c r="B1055" s="103">
        <v>145</v>
      </c>
    </row>
    <row r="1056" spans="1:2">
      <c r="A1056" s="203" t="s">
        <v>927</v>
      </c>
      <c r="B1056" s="103">
        <v>145</v>
      </c>
    </row>
    <row r="1057" spans="1:2">
      <c r="A1057" s="203" t="s">
        <v>928</v>
      </c>
      <c r="B1057" s="103">
        <v>145</v>
      </c>
    </row>
    <row r="1058" spans="1:2">
      <c r="A1058" s="206" t="s">
        <v>929</v>
      </c>
      <c r="B1058" s="103" t="s">
        <v>111</v>
      </c>
    </row>
    <row r="1059" spans="1:2">
      <c r="A1059" s="203" t="s">
        <v>930</v>
      </c>
      <c r="B1059" s="103">
        <v>145</v>
      </c>
    </row>
    <row r="1060" spans="1:2">
      <c r="A1060" s="203" t="s">
        <v>931</v>
      </c>
      <c r="B1060" s="103">
        <v>145</v>
      </c>
    </row>
    <row r="1061" spans="1:2">
      <c r="A1061" s="203" t="s">
        <v>932</v>
      </c>
      <c r="B1061" s="103">
        <v>145</v>
      </c>
    </row>
    <row r="1062" spans="1:2" ht="28">
      <c r="A1062" s="203" t="s">
        <v>933</v>
      </c>
      <c r="B1062" s="103">
        <v>145</v>
      </c>
    </row>
    <row r="1063" spans="1:2">
      <c r="A1063" s="206" t="s">
        <v>934</v>
      </c>
      <c r="B1063" s="103" t="s">
        <v>111</v>
      </c>
    </row>
    <row r="1064" spans="1:2">
      <c r="A1064" s="203" t="s">
        <v>935</v>
      </c>
      <c r="B1064" s="103">
        <v>145</v>
      </c>
    </row>
    <row r="1065" spans="1:2" ht="28">
      <c r="A1065" s="203" t="s">
        <v>936</v>
      </c>
      <c r="B1065" s="103">
        <v>145</v>
      </c>
    </row>
    <row r="1066" spans="1:2">
      <c r="A1066" s="203" t="s">
        <v>937</v>
      </c>
      <c r="B1066" s="103">
        <v>145</v>
      </c>
    </row>
    <row r="1067" spans="1:2">
      <c r="A1067" s="203" t="s">
        <v>938</v>
      </c>
      <c r="B1067" s="103">
        <v>145</v>
      </c>
    </row>
    <row r="1068" spans="1:2">
      <c r="A1068" s="203" t="s">
        <v>939</v>
      </c>
      <c r="B1068" s="103">
        <v>145</v>
      </c>
    </row>
    <row r="1069" spans="1:2">
      <c r="A1069" s="203" t="s">
        <v>940</v>
      </c>
      <c r="B1069" s="103">
        <v>145</v>
      </c>
    </row>
    <row r="1070" spans="1:2">
      <c r="A1070" s="203" t="s">
        <v>941</v>
      </c>
      <c r="B1070" s="103">
        <v>145</v>
      </c>
    </row>
    <row r="1071" spans="1:2">
      <c r="A1071" s="203" t="s">
        <v>942</v>
      </c>
      <c r="B1071" s="103">
        <v>145</v>
      </c>
    </row>
    <row r="1072" spans="1:2">
      <c r="A1072" s="203" t="s">
        <v>943</v>
      </c>
      <c r="B1072" s="103">
        <v>145</v>
      </c>
    </row>
    <row r="1073" spans="1:2">
      <c r="A1073" s="203" t="s">
        <v>944</v>
      </c>
      <c r="B1073" s="103">
        <v>145</v>
      </c>
    </row>
    <row r="1074" spans="1:2">
      <c r="A1074" s="203" t="s">
        <v>945</v>
      </c>
      <c r="B1074" s="103">
        <v>145</v>
      </c>
    </row>
    <row r="1075" spans="1:2">
      <c r="A1075" s="203" t="s">
        <v>946</v>
      </c>
      <c r="B1075" s="103">
        <v>145</v>
      </c>
    </row>
    <row r="1076" spans="1:2">
      <c r="A1076" s="203" t="s">
        <v>947</v>
      </c>
      <c r="B1076" s="103">
        <v>145</v>
      </c>
    </row>
    <row r="1077" spans="1:2">
      <c r="A1077" s="203" t="s">
        <v>948</v>
      </c>
      <c r="B1077" s="103">
        <v>145</v>
      </c>
    </row>
    <row r="1078" spans="1:2">
      <c r="A1078" s="203" t="s">
        <v>949</v>
      </c>
      <c r="B1078" s="103">
        <v>145</v>
      </c>
    </row>
    <row r="1079" spans="1:2" ht="28">
      <c r="A1079" s="203" t="s">
        <v>950</v>
      </c>
      <c r="B1079" s="103">
        <v>145</v>
      </c>
    </row>
    <row r="1080" spans="1:2">
      <c r="A1080" s="206" t="s">
        <v>951</v>
      </c>
      <c r="B1080" s="103" t="s">
        <v>111</v>
      </c>
    </row>
    <row r="1081" spans="1:2">
      <c r="A1081" s="203" t="s">
        <v>952</v>
      </c>
      <c r="B1081" s="103">
        <v>145</v>
      </c>
    </row>
    <row r="1082" spans="1:2">
      <c r="A1082" s="203" t="s">
        <v>953</v>
      </c>
      <c r="B1082" s="103">
        <v>145</v>
      </c>
    </row>
    <row r="1083" spans="1:2">
      <c r="A1083" s="203" t="s">
        <v>954</v>
      </c>
      <c r="B1083" s="103">
        <v>145</v>
      </c>
    </row>
    <row r="1084" spans="1:2">
      <c r="A1084" s="203" t="s">
        <v>955</v>
      </c>
      <c r="B1084" s="103">
        <v>145</v>
      </c>
    </row>
    <row r="1085" spans="1:2">
      <c r="A1085" s="203" t="s">
        <v>956</v>
      </c>
      <c r="B1085" s="103">
        <v>145</v>
      </c>
    </row>
    <row r="1086" spans="1:2">
      <c r="A1086" s="203" t="s">
        <v>957</v>
      </c>
      <c r="B1086" s="103">
        <v>145</v>
      </c>
    </row>
    <row r="1087" spans="1:2">
      <c r="A1087" s="203" t="s">
        <v>958</v>
      </c>
      <c r="B1087" s="103">
        <v>145</v>
      </c>
    </row>
    <row r="1088" spans="1:2">
      <c r="A1088" s="203" t="s">
        <v>959</v>
      </c>
      <c r="B1088" s="103">
        <v>145</v>
      </c>
    </row>
    <row r="1089" spans="1:2">
      <c r="A1089" s="203" t="s">
        <v>960</v>
      </c>
      <c r="B1089" s="103">
        <v>145</v>
      </c>
    </row>
    <row r="1090" spans="1:2">
      <c r="A1090" s="203" t="s">
        <v>961</v>
      </c>
      <c r="B1090" s="103">
        <v>145</v>
      </c>
    </row>
    <row r="1091" spans="1:2">
      <c r="A1091" s="203" t="s">
        <v>962</v>
      </c>
      <c r="B1091" s="103">
        <v>145</v>
      </c>
    </row>
    <row r="1092" spans="1:2">
      <c r="A1092" s="203" t="s">
        <v>963</v>
      </c>
      <c r="B1092" s="103">
        <v>145</v>
      </c>
    </row>
    <row r="1093" spans="1:2">
      <c r="A1093" s="203" t="s">
        <v>964</v>
      </c>
      <c r="B1093" s="103">
        <v>145</v>
      </c>
    </row>
    <row r="1094" spans="1:2">
      <c r="A1094" s="203" t="s">
        <v>965</v>
      </c>
      <c r="B1094" s="103">
        <v>145</v>
      </c>
    </row>
    <row r="1095" spans="1:2" ht="28">
      <c r="A1095" s="203" t="s">
        <v>966</v>
      </c>
      <c r="B1095" s="103">
        <v>145</v>
      </c>
    </row>
    <row r="1096" spans="1:2" ht="28">
      <c r="A1096" s="203" t="s">
        <v>967</v>
      </c>
      <c r="B1096" s="103">
        <v>145</v>
      </c>
    </row>
    <row r="1097" spans="1:2">
      <c r="A1097" s="203" t="s">
        <v>968</v>
      </c>
      <c r="B1097" s="103">
        <v>145</v>
      </c>
    </row>
    <row r="1098" spans="1:2">
      <c r="A1098" s="203" t="s">
        <v>969</v>
      </c>
      <c r="B1098" s="103">
        <v>145</v>
      </c>
    </row>
    <row r="1099" spans="1:2" ht="28">
      <c r="A1099" s="203" t="s">
        <v>970</v>
      </c>
      <c r="B1099" s="103">
        <v>145</v>
      </c>
    </row>
    <row r="1100" spans="1:2">
      <c r="A1100" s="203" t="s">
        <v>971</v>
      </c>
      <c r="B1100" s="103">
        <v>145</v>
      </c>
    </row>
    <row r="1101" spans="1:2" ht="28">
      <c r="A1101" s="203" t="s">
        <v>972</v>
      </c>
      <c r="B1101" s="103">
        <v>145</v>
      </c>
    </row>
    <row r="1102" spans="1:2" ht="28">
      <c r="A1102" s="203" t="s">
        <v>973</v>
      </c>
      <c r="B1102" s="103">
        <v>145</v>
      </c>
    </row>
    <row r="1103" spans="1:2">
      <c r="A1103" s="203" t="s">
        <v>974</v>
      </c>
      <c r="B1103" s="103">
        <v>145</v>
      </c>
    </row>
    <row r="1104" spans="1:2" ht="28">
      <c r="A1104" s="209" t="s">
        <v>975</v>
      </c>
      <c r="B1104" s="103">
        <v>145</v>
      </c>
    </row>
    <row r="1105" spans="1:2" ht="28">
      <c r="A1105" s="203" t="s">
        <v>976</v>
      </c>
      <c r="B1105" s="103">
        <v>145</v>
      </c>
    </row>
    <row r="1106" spans="1:2">
      <c r="A1106" s="203" t="s">
        <v>977</v>
      </c>
      <c r="B1106" s="103">
        <v>145</v>
      </c>
    </row>
    <row r="1107" spans="1:2">
      <c r="A1107" s="209" t="s">
        <v>978</v>
      </c>
      <c r="B1107" s="103">
        <v>145</v>
      </c>
    </row>
    <row r="1108" spans="1:2">
      <c r="A1108" s="209" t="s">
        <v>979</v>
      </c>
      <c r="B1108" s="103">
        <v>145</v>
      </c>
    </row>
    <row r="1109" spans="1:2">
      <c r="A1109" s="203" t="s">
        <v>980</v>
      </c>
      <c r="B1109" s="103">
        <v>145</v>
      </c>
    </row>
    <row r="1110" spans="1:2">
      <c r="A1110" s="203" t="s">
        <v>981</v>
      </c>
      <c r="B1110" s="103">
        <v>145</v>
      </c>
    </row>
    <row r="1111" spans="1:2" ht="28">
      <c r="A1111" s="203" t="s">
        <v>982</v>
      </c>
      <c r="B1111" s="103">
        <v>145</v>
      </c>
    </row>
    <row r="1112" spans="1:2" ht="28">
      <c r="A1112" s="203" t="s">
        <v>983</v>
      </c>
      <c r="B1112" s="103">
        <v>145</v>
      </c>
    </row>
    <row r="1113" spans="1:2">
      <c r="A1113" s="203" t="s">
        <v>984</v>
      </c>
      <c r="B1113" s="103">
        <v>145</v>
      </c>
    </row>
    <row r="1114" spans="1:2">
      <c r="A1114" s="203" t="s">
        <v>985</v>
      </c>
      <c r="B1114" s="103">
        <v>145</v>
      </c>
    </row>
    <row r="1115" spans="1:2" ht="28">
      <c r="A1115" s="203" t="s">
        <v>986</v>
      </c>
      <c r="B1115" s="103">
        <v>145</v>
      </c>
    </row>
    <row r="1116" spans="1:2" ht="14.25" customHeight="1">
      <c r="A1116" s="203" t="s">
        <v>987</v>
      </c>
      <c r="B1116" s="103">
        <v>145</v>
      </c>
    </row>
    <row r="1117" spans="1:2">
      <c r="A1117" s="203" t="s">
        <v>988</v>
      </c>
      <c r="B1117" s="103">
        <v>145</v>
      </c>
    </row>
    <row r="1118" spans="1:2">
      <c r="A1118" s="132" t="s">
        <v>989</v>
      </c>
      <c r="B1118" s="103">
        <v>145</v>
      </c>
    </row>
    <row r="1119" spans="1:2">
      <c r="A1119" s="132" t="s">
        <v>990</v>
      </c>
      <c r="B1119" s="103">
        <v>145</v>
      </c>
    </row>
    <row r="1120" spans="1:2" ht="28">
      <c r="A1120" s="132" t="s">
        <v>991</v>
      </c>
      <c r="B1120" s="103">
        <v>145</v>
      </c>
    </row>
    <row r="1121" spans="1:2">
      <c r="A1121" s="132" t="s">
        <v>992</v>
      </c>
      <c r="B1121" s="103">
        <v>145</v>
      </c>
    </row>
    <row r="1122" spans="1:2">
      <c r="A1122" s="132" t="s">
        <v>993</v>
      </c>
      <c r="B1122" s="103">
        <v>145</v>
      </c>
    </row>
    <row r="1123" spans="1:2">
      <c r="A1123" s="132" t="s">
        <v>994</v>
      </c>
      <c r="B1123" s="103">
        <v>145</v>
      </c>
    </row>
    <row r="1124" spans="1:2">
      <c r="A1124" s="132" t="s">
        <v>995</v>
      </c>
      <c r="B1124" s="103">
        <v>145</v>
      </c>
    </row>
    <row r="1125" spans="1:2">
      <c r="A1125" s="132" t="s">
        <v>996</v>
      </c>
      <c r="B1125" s="103">
        <v>145</v>
      </c>
    </row>
    <row r="1126" spans="1:2">
      <c r="A1126" s="132" t="s">
        <v>997</v>
      </c>
      <c r="B1126" s="103">
        <v>145</v>
      </c>
    </row>
    <row r="1127" spans="1:2" ht="28">
      <c r="A1127" s="132" t="s">
        <v>998</v>
      </c>
      <c r="B1127" s="103">
        <v>145</v>
      </c>
    </row>
    <row r="1128" spans="1:2">
      <c r="A1128" s="132" t="s">
        <v>999</v>
      </c>
      <c r="B1128" s="103">
        <v>145</v>
      </c>
    </row>
    <row r="1129" spans="1:2">
      <c r="A1129" s="156" t="s">
        <v>1000</v>
      </c>
      <c r="B1129" s="133" t="s">
        <v>111</v>
      </c>
    </row>
    <row r="1130" spans="1:2">
      <c r="A1130" s="132" t="s">
        <v>1001</v>
      </c>
      <c r="B1130" s="133">
        <v>57</v>
      </c>
    </row>
    <row r="1131" spans="1:2">
      <c r="A1131" s="132" t="s">
        <v>1002</v>
      </c>
      <c r="B1131" s="133">
        <v>116</v>
      </c>
    </row>
    <row r="1132" spans="1:2">
      <c r="A1132" s="156" t="s">
        <v>1003</v>
      </c>
      <c r="B1132" s="133" t="s">
        <v>111</v>
      </c>
    </row>
    <row r="1133" spans="1:2">
      <c r="A1133" s="156" t="s">
        <v>1004</v>
      </c>
      <c r="B1133" s="133" t="s">
        <v>111</v>
      </c>
    </row>
    <row r="1134" spans="1:2">
      <c r="A1134" s="132" t="s">
        <v>1005</v>
      </c>
      <c r="B1134" s="133">
        <v>115</v>
      </c>
    </row>
    <row r="1135" spans="1:2">
      <c r="A1135" s="132" t="s">
        <v>1006</v>
      </c>
      <c r="B1135" s="133">
        <v>145</v>
      </c>
    </row>
    <row r="1136" spans="1:2">
      <c r="A1136" s="132" t="s">
        <v>1007</v>
      </c>
      <c r="B1136" s="133">
        <v>145</v>
      </c>
    </row>
    <row r="1137" spans="1:2" ht="28">
      <c r="A1137" s="132" t="s">
        <v>1008</v>
      </c>
      <c r="B1137" s="133">
        <v>145</v>
      </c>
    </row>
    <row r="1138" spans="1:2">
      <c r="A1138" s="132" t="s">
        <v>1009</v>
      </c>
      <c r="B1138" s="133">
        <v>145</v>
      </c>
    </row>
    <row r="1139" spans="1:2">
      <c r="A1139" s="132" t="s">
        <v>1010</v>
      </c>
      <c r="B1139" s="133">
        <v>145</v>
      </c>
    </row>
    <row r="1140" spans="1:2">
      <c r="A1140" s="132" t="s">
        <v>1011</v>
      </c>
      <c r="B1140" s="133">
        <v>145</v>
      </c>
    </row>
    <row r="1141" spans="1:2">
      <c r="A1141" s="132" t="s">
        <v>1012</v>
      </c>
      <c r="B1141" s="133">
        <v>145</v>
      </c>
    </row>
    <row r="1142" spans="1:2">
      <c r="A1142" s="132" t="s">
        <v>1013</v>
      </c>
      <c r="B1142" s="133">
        <v>145</v>
      </c>
    </row>
  </sheetData>
  <sheetProtection sheet="1" selectLockedCells="1" selectUnlockedCells="1"/>
  <mergeCells count="38">
    <mergeCell ref="A7:B7"/>
    <mergeCell ref="A1:B1"/>
    <mergeCell ref="A2:B2"/>
    <mergeCell ref="A3:B3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944:B944"/>
    <mergeCell ref="A587:B587"/>
    <mergeCell ref="A663:B663"/>
    <mergeCell ref="A878:B878"/>
    <mergeCell ref="A943:B943"/>
    <mergeCell ref="A61:B61"/>
    <mergeCell ref="A219:A221"/>
    <mergeCell ref="A229:A231"/>
    <mergeCell ref="A31:B31"/>
    <mergeCell ref="A25:B25"/>
    <mergeCell ref="A26:B26"/>
    <mergeCell ref="A27:B27"/>
    <mergeCell ref="A28:B28"/>
    <mergeCell ref="A29:B29"/>
    <mergeCell ref="A30:B30"/>
  </mergeCells>
  <pageMargins left="0.7" right="0.7" top="0.75" bottom="0.75" header="0.3" footer="0.3"/>
  <pageSetup scale="61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27C9-79C1-4B84-9824-110EDC7F383A}">
  <sheetPr>
    <pageSetUpPr fitToPage="1"/>
  </sheetPr>
  <dimension ref="A1:Q112"/>
  <sheetViews>
    <sheetView zoomScaleNormal="100" workbookViewId="0">
      <selection activeCell="T23" sqref="T23"/>
    </sheetView>
  </sheetViews>
  <sheetFormatPr defaultColWidth="11.453125" defaultRowHeight="13.5"/>
  <cols>
    <col min="1" max="1" width="2.81640625" style="9" customWidth="1"/>
    <col min="2" max="2" width="2" style="9" customWidth="1"/>
    <col min="3" max="3" width="15" style="9" bestFit="1" customWidth="1"/>
    <col min="4" max="4" width="56.1796875" style="9" customWidth="1"/>
    <col min="5" max="5" width="11.08984375" style="9" customWidth="1"/>
    <col min="6" max="6" width="14.1796875" style="9" customWidth="1"/>
    <col min="7" max="7" width="14.54296875" style="9" bestFit="1" customWidth="1"/>
    <col min="8" max="8" width="15.1796875" style="9" bestFit="1" customWidth="1"/>
    <col min="9" max="9" width="13.54296875" style="9" bestFit="1" customWidth="1"/>
    <col min="10" max="10" width="21.1796875" style="9" bestFit="1" customWidth="1"/>
    <col min="11" max="11" width="12.1796875" style="9" bestFit="1" customWidth="1"/>
    <col min="12" max="12" width="11.1796875" style="9" bestFit="1" customWidth="1"/>
    <col min="13" max="13" width="10.81640625" style="9" bestFit="1" customWidth="1"/>
    <col min="14" max="14" width="10.54296875" style="9" customWidth="1"/>
    <col min="15" max="15" width="10.81640625" style="9" bestFit="1" customWidth="1"/>
    <col min="16" max="16" width="9.1796875" style="9" bestFit="1" customWidth="1"/>
    <col min="17" max="16384" width="11.453125" style="9"/>
  </cols>
  <sheetData>
    <row r="1" spans="1:17" ht="16" customHeight="1">
      <c r="A1" s="77" t="s">
        <v>1014</v>
      </c>
      <c r="B1" s="77" t="s">
        <v>1015</v>
      </c>
      <c r="C1" s="77"/>
      <c r="E1" s="10" t="s">
        <v>1016</v>
      </c>
      <c r="F1" s="10" t="s">
        <v>1017</v>
      </c>
      <c r="G1" s="10" t="s">
        <v>1017</v>
      </c>
      <c r="H1" s="10" t="s">
        <v>1018</v>
      </c>
      <c r="I1" s="10" t="s">
        <v>1018</v>
      </c>
      <c r="J1" s="10" t="s">
        <v>1019</v>
      </c>
      <c r="K1" s="10" t="s">
        <v>1020</v>
      </c>
      <c r="L1" s="10" t="s">
        <v>1021</v>
      </c>
      <c r="M1" s="10" t="s">
        <v>1021</v>
      </c>
      <c r="N1" s="10" t="s">
        <v>1022</v>
      </c>
      <c r="O1" s="10" t="s">
        <v>1023</v>
      </c>
      <c r="P1" s="10" t="s">
        <v>1023</v>
      </c>
      <c r="Q1" s="10" t="s">
        <v>1023</v>
      </c>
    </row>
    <row r="2" spans="1:17">
      <c r="A2" s="77"/>
      <c r="B2" s="77"/>
      <c r="C2" s="77"/>
      <c r="E2" s="11" t="s">
        <v>1024</v>
      </c>
      <c r="F2" s="11" t="s">
        <v>1025</v>
      </c>
      <c r="G2" s="11" t="s">
        <v>1026</v>
      </c>
      <c r="H2" s="11" t="s">
        <v>1027</v>
      </c>
      <c r="I2" s="11" t="s">
        <v>1027</v>
      </c>
      <c r="J2" s="11" t="s">
        <v>1028</v>
      </c>
      <c r="K2" s="11" t="s">
        <v>1018</v>
      </c>
      <c r="L2" s="11" t="s">
        <v>1018</v>
      </c>
      <c r="M2" s="12" t="s">
        <v>1018</v>
      </c>
      <c r="N2" s="11" t="s">
        <v>1029</v>
      </c>
      <c r="O2" s="11" t="s">
        <v>1029</v>
      </c>
      <c r="P2" s="11" t="s">
        <v>1030</v>
      </c>
      <c r="Q2" s="11" t="s">
        <v>1029</v>
      </c>
    </row>
    <row r="3" spans="1:17">
      <c r="A3" s="77"/>
      <c r="B3" s="77"/>
      <c r="C3" s="13" t="s">
        <v>1031</v>
      </c>
      <c r="D3" s="77" t="s">
        <v>1032</v>
      </c>
      <c r="E3" s="14"/>
      <c r="F3" s="14" t="s">
        <v>1033</v>
      </c>
      <c r="G3" s="14" t="s">
        <v>1034</v>
      </c>
      <c r="H3" s="14" t="s">
        <v>1035</v>
      </c>
      <c r="I3" s="14" t="s">
        <v>1036</v>
      </c>
      <c r="J3" s="14" t="s">
        <v>1037</v>
      </c>
      <c r="K3" s="14" t="s">
        <v>1038</v>
      </c>
      <c r="L3" s="14" t="s">
        <v>1039</v>
      </c>
      <c r="M3" s="14" t="s">
        <v>1040</v>
      </c>
      <c r="N3" s="14"/>
      <c r="O3" s="14"/>
      <c r="P3" s="14" t="s">
        <v>1041</v>
      </c>
      <c r="Q3" s="14" t="s">
        <v>1042</v>
      </c>
    </row>
    <row r="4" spans="1:17">
      <c r="A4" s="77"/>
      <c r="B4" s="77"/>
      <c r="C4" s="13"/>
      <c r="D4" s="7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7" s="17" customFormat="1">
      <c r="A5" s="9"/>
      <c r="B5" s="15"/>
      <c r="C5" s="16">
        <v>4457</v>
      </c>
      <c r="D5" s="17" t="s">
        <v>1043</v>
      </c>
      <c r="E5" s="83">
        <v>46</v>
      </c>
      <c r="F5" s="239"/>
      <c r="G5" s="239"/>
      <c r="H5" s="239"/>
      <c r="I5" s="239"/>
      <c r="J5" s="239"/>
      <c r="K5" s="239"/>
      <c r="L5" s="239"/>
      <c r="M5" s="239"/>
      <c r="N5" s="240">
        <v>46</v>
      </c>
      <c r="O5" s="241">
        <v>30</v>
      </c>
      <c r="P5" s="241">
        <v>14</v>
      </c>
      <c r="Q5" s="242">
        <f>SUM(N5:P5)</f>
        <v>90</v>
      </c>
    </row>
    <row r="6" spans="1:17" s="22" customFormat="1" ht="14.5">
      <c r="A6" s="9"/>
      <c r="B6" s="15"/>
      <c r="C6" s="21"/>
      <c r="D6" s="22" t="s">
        <v>1044</v>
      </c>
      <c r="E6" s="243">
        <v>21</v>
      </c>
      <c r="F6" s="23"/>
      <c r="G6" s="23"/>
      <c r="H6" s="23"/>
      <c r="I6" s="23"/>
      <c r="J6" s="23"/>
      <c r="K6" s="23"/>
      <c r="L6" s="23"/>
      <c r="M6" s="23"/>
      <c r="N6" s="240">
        <v>21</v>
      </c>
      <c r="O6" s="241">
        <v>10</v>
      </c>
      <c r="P6" s="241">
        <v>14</v>
      </c>
      <c r="Q6" s="242">
        <f t="shared" ref="Q6:Q47" si="0">SUM(N6:P6)</f>
        <v>45</v>
      </c>
    </row>
    <row r="7" spans="1:17">
      <c r="B7" s="15"/>
      <c r="C7" s="26">
        <v>5200</v>
      </c>
      <c r="D7" s="9" t="s">
        <v>1045</v>
      </c>
      <c r="E7" s="83">
        <v>46</v>
      </c>
      <c r="F7" s="27"/>
      <c r="G7" s="27"/>
      <c r="H7" s="27"/>
      <c r="I7" s="27"/>
      <c r="J7" s="27"/>
      <c r="K7" s="27"/>
      <c r="L7" s="27"/>
      <c r="M7" s="27"/>
      <c r="N7" s="240">
        <v>46</v>
      </c>
      <c r="O7" s="241">
        <v>25</v>
      </c>
      <c r="P7" s="241">
        <v>14</v>
      </c>
      <c r="Q7" s="242">
        <f t="shared" si="0"/>
        <v>85</v>
      </c>
    </row>
    <row r="8" spans="1:17" ht="14.5">
      <c r="B8" s="15"/>
      <c r="C8" s="26"/>
      <c r="D8" s="9" t="s">
        <v>1044</v>
      </c>
      <c r="E8" s="243">
        <v>21</v>
      </c>
      <c r="F8" s="27"/>
      <c r="G8" s="27"/>
      <c r="H8" s="27"/>
      <c r="I8" s="27"/>
      <c r="J8" s="27"/>
      <c r="K8" s="27"/>
      <c r="L8" s="27"/>
      <c r="M8" s="27"/>
      <c r="N8" s="240">
        <v>21</v>
      </c>
      <c r="O8" s="241">
        <v>10</v>
      </c>
      <c r="P8" s="241">
        <v>14</v>
      </c>
      <c r="Q8" s="242">
        <f t="shared" si="0"/>
        <v>45</v>
      </c>
    </row>
    <row r="9" spans="1:17" s="17" customFormat="1">
      <c r="A9" s="9"/>
      <c r="B9" s="15"/>
      <c r="C9" s="16">
        <v>5201</v>
      </c>
      <c r="D9" s="17" t="s">
        <v>1046</v>
      </c>
      <c r="E9" s="83">
        <v>46</v>
      </c>
      <c r="F9" s="18"/>
      <c r="G9" s="18"/>
      <c r="H9" s="18"/>
      <c r="I9" s="18"/>
      <c r="J9" s="18"/>
      <c r="K9" s="18"/>
      <c r="L9" s="18"/>
      <c r="M9" s="18"/>
      <c r="N9" s="240">
        <v>46</v>
      </c>
      <c r="O9" s="241">
        <v>25</v>
      </c>
      <c r="P9" s="241">
        <v>14</v>
      </c>
      <c r="Q9" s="242">
        <f t="shared" si="0"/>
        <v>85</v>
      </c>
    </row>
    <row r="10" spans="1:17" s="22" customFormat="1" ht="14.5">
      <c r="A10" s="9"/>
      <c r="B10" s="15"/>
      <c r="C10" s="21"/>
      <c r="D10" s="22" t="s">
        <v>1044</v>
      </c>
      <c r="E10" s="243">
        <v>21</v>
      </c>
      <c r="F10" s="23"/>
      <c r="G10" s="23"/>
      <c r="H10" s="23"/>
      <c r="I10" s="23"/>
      <c r="J10" s="23"/>
      <c r="K10" s="23"/>
      <c r="L10" s="23"/>
      <c r="M10" s="23"/>
      <c r="N10" s="240">
        <v>21</v>
      </c>
      <c r="O10" s="241">
        <v>10</v>
      </c>
      <c r="P10" s="241">
        <v>14</v>
      </c>
      <c r="Q10" s="242">
        <f t="shared" si="0"/>
        <v>45</v>
      </c>
    </row>
    <row r="11" spans="1:17">
      <c r="B11" s="15"/>
      <c r="C11" s="26" t="s">
        <v>1047</v>
      </c>
      <c r="D11" s="9" t="s">
        <v>1048</v>
      </c>
      <c r="E11" s="83">
        <v>46</v>
      </c>
      <c r="F11" s="27"/>
      <c r="G11" s="27"/>
      <c r="H11" s="27"/>
      <c r="I11" s="27"/>
      <c r="J11" s="27"/>
      <c r="K11" s="27"/>
      <c r="L11" s="27"/>
      <c r="M11" s="27"/>
      <c r="N11" s="240">
        <v>46</v>
      </c>
      <c r="O11" s="241">
        <v>25</v>
      </c>
      <c r="P11" s="241">
        <v>14</v>
      </c>
      <c r="Q11" s="242">
        <f t="shared" si="0"/>
        <v>85</v>
      </c>
    </row>
    <row r="12" spans="1:17" ht="14.5">
      <c r="B12" s="15"/>
      <c r="C12" s="26"/>
      <c r="D12" s="9" t="s">
        <v>1044</v>
      </c>
      <c r="E12" s="243">
        <v>21</v>
      </c>
      <c r="F12" s="27"/>
      <c r="G12" s="27"/>
      <c r="H12" s="27"/>
      <c r="I12" s="27"/>
      <c r="J12" s="27"/>
      <c r="K12" s="27"/>
      <c r="L12" s="27"/>
      <c r="M12" s="27"/>
      <c r="N12" s="240">
        <v>21</v>
      </c>
      <c r="O12" s="241">
        <v>10</v>
      </c>
      <c r="P12" s="241">
        <v>14</v>
      </c>
      <c r="Q12" s="242">
        <f t="shared" si="0"/>
        <v>45</v>
      </c>
    </row>
    <row r="13" spans="1:17" s="32" customFormat="1">
      <c r="A13" s="9"/>
      <c r="B13" s="15"/>
      <c r="C13" s="31" t="s">
        <v>1049</v>
      </c>
      <c r="D13" s="32" t="s">
        <v>1050</v>
      </c>
      <c r="E13" s="243">
        <v>42</v>
      </c>
      <c r="F13" s="33">
        <v>2.5</v>
      </c>
      <c r="G13" s="33">
        <v>2.5</v>
      </c>
      <c r="H13" s="33">
        <v>3</v>
      </c>
      <c r="I13" s="33">
        <v>1.5</v>
      </c>
      <c r="J13" s="33">
        <v>3</v>
      </c>
      <c r="K13" s="244"/>
      <c r="L13" s="244"/>
      <c r="M13" s="244"/>
      <c r="N13" s="240">
        <v>55</v>
      </c>
      <c r="O13" s="245">
        <v>25</v>
      </c>
      <c r="P13" s="245">
        <v>14</v>
      </c>
      <c r="Q13" s="242">
        <f t="shared" si="0"/>
        <v>94</v>
      </c>
    </row>
    <row r="14" spans="1:17">
      <c r="B14" s="15"/>
      <c r="C14" s="26" t="s">
        <v>1051</v>
      </c>
      <c r="D14" s="9" t="s">
        <v>1052</v>
      </c>
      <c r="E14" s="243">
        <v>42</v>
      </c>
      <c r="F14" s="35">
        <v>2.5</v>
      </c>
      <c r="G14" s="35">
        <v>2.5</v>
      </c>
      <c r="H14" s="35">
        <v>3</v>
      </c>
      <c r="I14" s="35">
        <v>1.5</v>
      </c>
      <c r="J14" s="35">
        <v>3</v>
      </c>
      <c r="K14" s="27"/>
      <c r="L14" s="27"/>
      <c r="M14" s="27"/>
      <c r="N14" s="240">
        <v>55</v>
      </c>
      <c r="O14" s="246">
        <v>25</v>
      </c>
      <c r="P14" s="246">
        <v>14</v>
      </c>
      <c r="Q14" s="242">
        <f t="shared" si="0"/>
        <v>94</v>
      </c>
    </row>
    <row r="15" spans="1:17" s="32" customFormat="1">
      <c r="A15" s="9"/>
      <c r="B15" s="15"/>
      <c r="C15" s="31" t="s">
        <v>1053</v>
      </c>
      <c r="D15" s="32" t="s">
        <v>1054</v>
      </c>
      <c r="E15" s="243">
        <v>42</v>
      </c>
      <c r="F15" s="33">
        <v>2.5</v>
      </c>
      <c r="G15" s="33">
        <v>2.5</v>
      </c>
      <c r="H15" s="33">
        <v>3</v>
      </c>
      <c r="I15" s="33">
        <v>1.5</v>
      </c>
      <c r="J15" s="33">
        <v>3</v>
      </c>
      <c r="K15" s="244"/>
      <c r="L15" s="244"/>
      <c r="M15" s="244"/>
      <c r="N15" s="240">
        <v>55</v>
      </c>
      <c r="O15" s="245">
        <v>25</v>
      </c>
      <c r="P15" s="245">
        <v>14</v>
      </c>
      <c r="Q15" s="242">
        <f t="shared" si="0"/>
        <v>94</v>
      </c>
    </row>
    <row r="16" spans="1:17">
      <c r="B16" s="15"/>
      <c r="C16" s="26" t="s">
        <v>1055</v>
      </c>
      <c r="D16" s="9" t="s">
        <v>1056</v>
      </c>
      <c r="E16" s="243">
        <v>42</v>
      </c>
      <c r="F16" s="35">
        <v>2.5</v>
      </c>
      <c r="G16" s="35">
        <v>2.5</v>
      </c>
      <c r="H16" s="35">
        <v>3</v>
      </c>
      <c r="I16" s="35">
        <v>1.5</v>
      </c>
      <c r="J16" s="35">
        <v>3</v>
      </c>
      <c r="K16" s="27"/>
      <c r="L16" s="27"/>
      <c r="M16" s="27"/>
      <c r="N16" s="240">
        <v>55</v>
      </c>
      <c r="O16" s="246">
        <v>25</v>
      </c>
      <c r="P16" s="246">
        <v>14</v>
      </c>
      <c r="Q16" s="242">
        <f t="shared" si="0"/>
        <v>94</v>
      </c>
    </row>
    <row r="17" spans="1:17" s="32" customFormat="1">
      <c r="A17" s="9"/>
      <c r="B17" s="15"/>
      <c r="C17" s="31" t="s">
        <v>1057</v>
      </c>
      <c r="D17" s="32" t="s">
        <v>1058</v>
      </c>
      <c r="E17" s="243">
        <v>84</v>
      </c>
      <c r="F17" s="33">
        <v>2.5</v>
      </c>
      <c r="G17" s="33">
        <v>2.5</v>
      </c>
      <c r="H17" s="33">
        <v>3</v>
      </c>
      <c r="I17" s="33">
        <v>1.5</v>
      </c>
      <c r="J17" s="33">
        <v>3</v>
      </c>
      <c r="K17" s="244"/>
      <c r="L17" s="244"/>
      <c r="M17" s="244"/>
      <c r="N17" s="240">
        <v>96</v>
      </c>
      <c r="O17" s="245">
        <v>60</v>
      </c>
      <c r="P17" s="245">
        <v>14</v>
      </c>
      <c r="Q17" s="242">
        <f t="shared" si="0"/>
        <v>170</v>
      </c>
    </row>
    <row r="18" spans="1:17">
      <c r="B18" s="15"/>
      <c r="C18" s="26" t="s">
        <v>1059</v>
      </c>
      <c r="D18" s="9" t="s">
        <v>1060</v>
      </c>
      <c r="E18" s="243">
        <v>65</v>
      </c>
      <c r="F18" s="35">
        <v>2.5</v>
      </c>
      <c r="G18" s="35">
        <v>2.5</v>
      </c>
      <c r="H18" s="35">
        <v>3</v>
      </c>
      <c r="I18" s="35">
        <v>1.5</v>
      </c>
      <c r="J18" s="35">
        <v>3</v>
      </c>
      <c r="K18" s="27"/>
      <c r="L18" s="27"/>
      <c r="M18" s="27"/>
      <c r="N18" s="240">
        <v>78</v>
      </c>
      <c r="O18" s="246">
        <v>45</v>
      </c>
      <c r="P18" s="246">
        <v>14</v>
      </c>
      <c r="Q18" s="242">
        <f t="shared" si="0"/>
        <v>137</v>
      </c>
    </row>
    <row r="19" spans="1:17" s="32" customFormat="1">
      <c r="A19" s="9"/>
      <c r="B19" s="15"/>
      <c r="C19" s="31" t="s">
        <v>1061</v>
      </c>
      <c r="D19" s="32" t="s">
        <v>1062</v>
      </c>
      <c r="E19" s="243">
        <v>65</v>
      </c>
      <c r="F19" s="33">
        <v>2.5</v>
      </c>
      <c r="G19" s="33">
        <v>2.5</v>
      </c>
      <c r="H19" s="33">
        <v>3</v>
      </c>
      <c r="I19" s="33">
        <v>1.5</v>
      </c>
      <c r="J19" s="33">
        <v>3</v>
      </c>
      <c r="K19" s="244"/>
      <c r="L19" s="244"/>
      <c r="M19" s="244"/>
      <c r="N19" s="240">
        <v>78</v>
      </c>
      <c r="O19" s="245">
        <v>45</v>
      </c>
      <c r="P19" s="245">
        <v>14</v>
      </c>
      <c r="Q19" s="242">
        <f t="shared" si="0"/>
        <v>137</v>
      </c>
    </row>
    <row r="20" spans="1:17">
      <c r="B20" s="15"/>
      <c r="C20" s="26" t="s">
        <v>1063</v>
      </c>
      <c r="D20" s="9" t="s">
        <v>1064</v>
      </c>
      <c r="E20" s="243">
        <v>65</v>
      </c>
      <c r="F20" s="35">
        <v>2.5</v>
      </c>
      <c r="G20" s="35">
        <v>2.5</v>
      </c>
      <c r="H20" s="35">
        <v>3</v>
      </c>
      <c r="I20" s="35">
        <v>1.5</v>
      </c>
      <c r="J20" s="35">
        <v>3</v>
      </c>
      <c r="K20" s="27"/>
      <c r="L20" s="27"/>
      <c r="M20" s="27"/>
      <c r="N20" s="240">
        <v>78</v>
      </c>
      <c r="O20" s="246">
        <v>45</v>
      </c>
      <c r="P20" s="246">
        <v>14</v>
      </c>
      <c r="Q20" s="242">
        <f t="shared" si="0"/>
        <v>137</v>
      </c>
    </row>
    <row r="21" spans="1:17" s="32" customFormat="1">
      <c r="A21" s="9"/>
      <c r="B21" s="15"/>
      <c r="C21" s="31" t="s">
        <v>1065</v>
      </c>
      <c r="D21" s="32" t="s">
        <v>1066</v>
      </c>
      <c r="E21" s="243">
        <v>65</v>
      </c>
      <c r="F21" s="33">
        <v>2.5</v>
      </c>
      <c r="G21" s="33">
        <v>2.5</v>
      </c>
      <c r="H21" s="33">
        <v>3</v>
      </c>
      <c r="I21" s="33">
        <v>1.5</v>
      </c>
      <c r="J21" s="33">
        <v>3</v>
      </c>
      <c r="K21" s="244"/>
      <c r="L21" s="244"/>
      <c r="M21" s="244"/>
      <c r="N21" s="240">
        <v>78</v>
      </c>
      <c r="O21" s="245">
        <v>45</v>
      </c>
      <c r="P21" s="245">
        <v>14</v>
      </c>
      <c r="Q21" s="242">
        <f t="shared" si="0"/>
        <v>137</v>
      </c>
    </row>
    <row r="22" spans="1:17" ht="14.5">
      <c r="B22" s="15"/>
      <c r="C22" s="26" t="s">
        <v>1067</v>
      </c>
      <c r="D22" s="9" t="s">
        <v>1068</v>
      </c>
      <c r="E22" s="243">
        <v>362</v>
      </c>
      <c r="F22" s="35">
        <v>2.5</v>
      </c>
      <c r="G22" s="35">
        <v>2.5</v>
      </c>
      <c r="H22" s="35">
        <v>3</v>
      </c>
      <c r="I22" s="35">
        <v>1.5</v>
      </c>
      <c r="J22" s="35">
        <v>3</v>
      </c>
      <c r="K22" s="27"/>
      <c r="L22" s="27"/>
      <c r="M22" s="27"/>
      <c r="N22" s="240">
        <v>375</v>
      </c>
      <c r="O22" s="246">
        <v>25</v>
      </c>
      <c r="P22" s="246">
        <v>14</v>
      </c>
      <c r="Q22" s="242">
        <f t="shared" si="0"/>
        <v>414</v>
      </c>
    </row>
    <row r="23" spans="1:17" s="32" customFormat="1">
      <c r="A23" s="9"/>
      <c r="B23" s="15"/>
      <c r="C23" s="31" t="s">
        <v>1069</v>
      </c>
      <c r="D23" s="32" t="s">
        <v>1070</v>
      </c>
      <c r="E23" s="243">
        <v>72</v>
      </c>
      <c r="F23" s="33">
        <v>2.5</v>
      </c>
      <c r="G23" s="33">
        <v>2.5</v>
      </c>
      <c r="H23" s="33">
        <v>3</v>
      </c>
      <c r="I23" s="33">
        <v>1.5</v>
      </c>
      <c r="J23" s="33">
        <v>3</v>
      </c>
      <c r="K23" s="244"/>
      <c r="L23" s="244"/>
      <c r="M23" s="244"/>
      <c r="N23" s="240">
        <v>85</v>
      </c>
      <c r="O23" s="245">
        <v>50</v>
      </c>
      <c r="P23" s="245">
        <v>14</v>
      </c>
      <c r="Q23" s="242">
        <f t="shared" si="0"/>
        <v>149</v>
      </c>
    </row>
    <row r="24" spans="1:17">
      <c r="B24" s="15"/>
      <c r="C24" s="26" t="s">
        <v>1071</v>
      </c>
      <c r="D24" s="9" t="s">
        <v>1072</v>
      </c>
      <c r="E24" s="243">
        <v>65</v>
      </c>
      <c r="F24" s="35">
        <v>2.5</v>
      </c>
      <c r="G24" s="35">
        <v>2.5</v>
      </c>
      <c r="H24" s="35">
        <v>3</v>
      </c>
      <c r="I24" s="35">
        <v>1.5</v>
      </c>
      <c r="J24" s="35">
        <v>3</v>
      </c>
      <c r="K24" s="27"/>
      <c r="L24" s="27"/>
      <c r="M24" s="27"/>
      <c r="N24" s="240">
        <v>78</v>
      </c>
      <c r="O24" s="246">
        <v>45</v>
      </c>
      <c r="P24" s="246">
        <v>14</v>
      </c>
      <c r="Q24" s="242">
        <f t="shared" si="0"/>
        <v>137</v>
      </c>
    </row>
    <row r="25" spans="1:17" s="32" customFormat="1" ht="14.5">
      <c r="A25" s="9"/>
      <c r="B25" s="15"/>
      <c r="C25" s="31" t="s">
        <v>1073</v>
      </c>
      <c r="D25" s="32" t="s">
        <v>1074</v>
      </c>
      <c r="E25" s="243">
        <v>362</v>
      </c>
      <c r="F25" s="33">
        <v>2.5</v>
      </c>
      <c r="G25" s="33">
        <v>2.5</v>
      </c>
      <c r="H25" s="33">
        <v>3</v>
      </c>
      <c r="I25" s="33">
        <v>1.5</v>
      </c>
      <c r="J25" s="33">
        <v>3</v>
      </c>
      <c r="K25" s="244"/>
      <c r="L25" s="244"/>
      <c r="M25" s="244"/>
      <c r="N25" s="240">
        <v>375</v>
      </c>
      <c r="O25" s="245">
        <v>25</v>
      </c>
      <c r="P25" s="245">
        <v>14</v>
      </c>
      <c r="Q25" s="242">
        <f t="shared" si="0"/>
        <v>414</v>
      </c>
    </row>
    <row r="26" spans="1:17">
      <c r="B26" s="15"/>
      <c r="C26" s="26">
        <v>22500.1</v>
      </c>
      <c r="D26" s="9" t="s">
        <v>1075</v>
      </c>
      <c r="E26" s="243">
        <v>84</v>
      </c>
      <c r="F26" s="35">
        <v>2.5</v>
      </c>
      <c r="G26" s="35">
        <v>2.5</v>
      </c>
      <c r="H26" s="35">
        <v>3</v>
      </c>
      <c r="I26" s="35">
        <v>1.5</v>
      </c>
      <c r="J26" s="35">
        <v>3</v>
      </c>
      <c r="K26" s="27"/>
      <c r="L26" s="27"/>
      <c r="M26" s="27"/>
      <c r="N26" s="240">
        <v>96</v>
      </c>
      <c r="O26" s="246">
        <v>60</v>
      </c>
      <c r="P26" s="246">
        <v>14</v>
      </c>
      <c r="Q26" s="242">
        <f t="shared" si="0"/>
        <v>170</v>
      </c>
    </row>
    <row r="27" spans="1:17" s="32" customFormat="1">
      <c r="A27" s="9"/>
      <c r="B27" s="15"/>
      <c r="C27" s="31" t="s">
        <v>1076</v>
      </c>
      <c r="D27" s="32" t="s">
        <v>1077</v>
      </c>
      <c r="E27" s="243">
        <v>65</v>
      </c>
      <c r="F27" s="33">
        <v>2.5</v>
      </c>
      <c r="G27" s="33">
        <v>2.5</v>
      </c>
      <c r="H27" s="33">
        <v>3</v>
      </c>
      <c r="I27" s="33">
        <v>1.5</v>
      </c>
      <c r="J27" s="33">
        <v>3</v>
      </c>
      <c r="K27" s="244"/>
      <c r="L27" s="244"/>
      <c r="M27" s="244"/>
      <c r="N27" s="240">
        <v>78</v>
      </c>
      <c r="O27" s="245">
        <v>45</v>
      </c>
      <c r="P27" s="245">
        <v>14</v>
      </c>
      <c r="Q27" s="242">
        <f t="shared" si="0"/>
        <v>137</v>
      </c>
    </row>
    <row r="28" spans="1:17">
      <c r="B28" s="15"/>
      <c r="C28" s="26" t="s">
        <v>1078</v>
      </c>
      <c r="D28" s="9" t="s">
        <v>1079</v>
      </c>
      <c r="E28" s="243">
        <v>65</v>
      </c>
      <c r="F28" s="35">
        <v>2.5</v>
      </c>
      <c r="G28" s="35">
        <v>2.5</v>
      </c>
      <c r="H28" s="35">
        <v>3</v>
      </c>
      <c r="I28" s="35">
        <v>1.5</v>
      </c>
      <c r="J28" s="35">
        <v>3</v>
      </c>
      <c r="K28" s="27"/>
      <c r="L28" s="27"/>
      <c r="M28" s="27"/>
      <c r="N28" s="240">
        <v>78</v>
      </c>
      <c r="O28" s="246">
        <v>45</v>
      </c>
      <c r="P28" s="246">
        <v>14</v>
      </c>
      <c r="Q28" s="242">
        <f t="shared" si="0"/>
        <v>137</v>
      </c>
    </row>
    <row r="29" spans="1:17" s="32" customFormat="1" ht="14.5">
      <c r="A29" s="9"/>
      <c r="B29" s="15"/>
      <c r="C29" s="31" t="s">
        <v>1080</v>
      </c>
      <c r="D29" s="32" t="s">
        <v>1081</v>
      </c>
      <c r="E29" s="243">
        <v>307</v>
      </c>
      <c r="F29" s="33">
        <v>2.5</v>
      </c>
      <c r="G29" s="33">
        <v>2.5</v>
      </c>
      <c r="H29" s="33">
        <v>3</v>
      </c>
      <c r="I29" s="33">
        <v>1.5</v>
      </c>
      <c r="J29" s="33">
        <v>3</v>
      </c>
      <c r="K29" s="244">
        <v>53</v>
      </c>
      <c r="L29" s="244">
        <v>100</v>
      </c>
      <c r="M29" s="244">
        <v>26</v>
      </c>
      <c r="N29" s="240">
        <v>498</v>
      </c>
      <c r="O29" s="245">
        <v>118</v>
      </c>
      <c r="P29" s="245">
        <v>14</v>
      </c>
      <c r="Q29" s="242">
        <f t="shared" si="0"/>
        <v>630</v>
      </c>
    </row>
    <row r="30" spans="1:17">
      <c r="B30" s="15"/>
      <c r="C30" s="26"/>
      <c r="D30" s="9" t="s">
        <v>1082</v>
      </c>
      <c r="E30" s="243">
        <v>28</v>
      </c>
      <c r="F30" s="35"/>
      <c r="G30" s="35"/>
      <c r="H30" s="35"/>
      <c r="I30" s="35"/>
      <c r="J30" s="35"/>
      <c r="K30" s="27"/>
      <c r="L30" s="27"/>
      <c r="M30" s="27"/>
      <c r="N30" s="240">
        <v>28</v>
      </c>
      <c r="O30" s="246">
        <v>25</v>
      </c>
      <c r="P30" s="246"/>
      <c r="Q30" s="242">
        <f t="shared" si="0"/>
        <v>53</v>
      </c>
    </row>
    <row r="31" spans="1:17" s="32" customFormat="1" ht="14.5">
      <c r="A31" s="9"/>
      <c r="B31" s="15"/>
      <c r="C31" s="31" t="s">
        <v>1083</v>
      </c>
      <c r="D31" s="32" t="s">
        <v>1084</v>
      </c>
      <c r="E31" s="243">
        <v>307</v>
      </c>
      <c r="F31" s="33">
        <v>2.5</v>
      </c>
      <c r="G31" s="33">
        <v>2.5</v>
      </c>
      <c r="H31" s="33">
        <v>3</v>
      </c>
      <c r="I31" s="33">
        <v>1.5</v>
      </c>
      <c r="J31" s="33">
        <v>3</v>
      </c>
      <c r="K31" s="244">
        <v>54</v>
      </c>
      <c r="L31" s="244">
        <v>100</v>
      </c>
      <c r="M31" s="244">
        <v>26</v>
      </c>
      <c r="N31" s="240">
        <v>499</v>
      </c>
      <c r="O31" s="245">
        <v>118</v>
      </c>
      <c r="P31" s="245">
        <v>14</v>
      </c>
      <c r="Q31" s="242">
        <f t="shared" si="0"/>
        <v>631</v>
      </c>
    </row>
    <row r="32" spans="1:17" ht="14.5">
      <c r="B32" s="15"/>
      <c r="C32" s="26" t="s">
        <v>1085</v>
      </c>
      <c r="D32" s="9" t="s">
        <v>1086</v>
      </c>
      <c r="E32" s="243">
        <v>307</v>
      </c>
      <c r="F32" s="35">
        <v>2.5</v>
      </c>
      <c r="G32" s="35">
        <v>2.5</v>
      </c>
      <c r="H32" s="35">
        <v>3</v>
      </c>
      <c r="I32" s="35">
        <v>1.5</v>
      </c>
      <c r="J32" s="35">
        <v>3</v>
      </c>
      <c r="K32" s="27">
        <v>54</v>
      </c>
      <c r="L32" s="27">
        <v>100</v>
      </c>
      <c r="M32" s="27">
        <v>26</v>
      </c>
      <c r="N32" s="240">
        <v>499</v>
      </c>
      <c r="O32" s="246">
        <v>118</v>
      </c>
      <c r="P32" s="246">
        <v>14</v>
      </c>
      <c r="Q32" s="242">
        <f t="shared" si="0"/>
        <v>631</v>
      </c>
    </row>
    <row r="33" spans="1:17" s="32" customFormat="1">
      <c r="A33" s="9"/>
      <c r="B33" s="15"/>
      <c r="C33" s="31">
        <v>22510</v>
      </c>
      <c r="D33" s="32" t="s">
        <v>1087</v>
      </c>
      <c r="E33" s="243">
        <v>65</v>
      </c>
      <c r="F33" s="33">
        <v>2.5</v>
      </c>
      <c r="G33" s="33">
        <v>2.5</v>
      </c>
      <c r="H33" s="33">
        <v>3</v>
      </c>
      <c r="I33" s="33">
        <v>1.5</v>
      </c>
      <c r="J33" s="33">
        <v>3</v>
      </c>
      <c r="K33" s="244"/>
      <c r="L33" s="244"/>
      <c r="M33" s="244"/>
      <c r="N33" s="240">
        <v>78</v>
      </c>
      <c r="O33" s="245">
        <v>45</v>
      </c>
      <c r="P33" s="245">
        <v>14</v>
      </c>
      <c r="Q33" s="242">
        <f t="shared" si="0"/>
        <v>137</v>
      </c>
    </row>
    <row r="34" spans="1:17">
      <c r="B34" s="15"/>
      <c r="C34" s="26">
        <v>22514</v>
      </c>
      <c r="D34" s="9" t="s">
        <v>1088</v>
      </c>
      <c r="E34" s="243">
        <v>84</v>
      </c>
      <c r="F34" s="35">
        <v>2.5</v>
      </c>
      <c r="G34" s="35">
        <v>2.5</v>
      </c>
      <c r="H34" s="35">
        <v>3</v>
      </c>
      <c r="I34" s="35">
        <v>1.5</v>
      </c>
      <c r="J34" s="35">
        <v>3</v>
      </c>
      <c r="K34" s="27"/>
      <c r="L34" s="27"/>
      <c r="M34" s="27"/>
      <c r="N34" s="240">
        <v>96</v>
      </c>
      <c r="O34" s="246">
        <v>60</v>
      </c>
      <c r="P34" s="246">
        <v>14</v>
      </c>
      <c r="Q34" s="242">
        <f t="shared" si="0"/>
        <v>170</v>
      </c>
    </row>
    <row r="35" spans="1:17" s="32" customFormat="1">
      <c r="A35" s="9"/>
      <c r="B35" s="15"/>
      <c r="C35" s="31" t="s">
        <v>1089</v>
      </c>
      <c r="D35" s="32" t="s">
        <v>1090</v>
      </c>
      <c r="E35" s="243">
        <v>65</v>
      </c>
      <c r="F35" s="33">
        <v>2.5</v>
      </c>
      <c r="G35" s="33">
        <v>2.5</v>
      </c>
      <c r="H35" s="33">
        <v>3</v>
      </c>
      <c r="I35" s="33">
        <v>1.5</v>
      </c>
      <c r="J35" s="33">
        <v>3</v>
      </c>
      <c r="K35" s="244"/>
      <c r="L35" s="244"/>
      <c r="M35" s="244"/>
      <c r="N35" s="240">
        <v>78</v>
      </c>
      <c r="O35" s="245">
        <v>45</v>
      </c>
      <c r="P35" s="245">
        <v>14</v>
      </c>
      <c r="Q35" s="242">
        <f t="shared" si="0"/>
        <v>137</v>
      </c>
    </row>
    <row r="36" spans="1:17">
      <c r="B36" s="15"/>
      <c r="C36" s="26">
        <v>22516</v>
      </c>
      <c r="D36" s="9" t="s">
        <v>1091</v>
      </c>
      <c r="E36" s="243">
        <v>54</v>
      </c>
      <c r="F36" s="35">
        <v>2.5</v>
      </c>
      <c r="G36" s="35">
        <v>2.5</v>
      </c>
      <c r="H36" s="35">
        <v>3</v>
      </c>
      <c r="I36" s="35">
        <v>1.5</v>
      </c>
      <c r="J36" s="35">
        <v>3</v>
      </c>
      <c r="K36" s="27"/>
      <c r="L36" s="27"/>
      <c r="M36" s="27"/>
      <c r="N36" s="240">
        <v>66</v>
      </c>
      <c r="O36" s="246">
        <v>35</v>
      </c>
      <c r="P36" s="246">
        <v>14</v>
      </c>
      <c r="Q36" s="242">
        <f t="shared" si="0"/>
        <v>115</v>
      </c>
    </row>
    <row r="37" spans="1:17" s="32" customFormat="1">
      <c r="A37" s="9"/>
      <c r="B37" s="15"/>
      <c r="C37" s="31">
        <v>22517</v>
      </c>
      <c r="D37" s="32" t="s">
        <v>1092</v>
      </c>
      <c r="E37" s="243">
        <v>84</v>
      </c>
      <c r="F37" s="33">
        <v>2.5</v>
      </c>
      <c r="G37" s="33">
        <v>2.5</v>
      </c>
      <c r="H37" s="33">
        <v>3</v>
      </c>
      <c r="I37" s="33">
        <v>1.5</v>
      </c>
      <c r="J37" s="33">
        <v>3</v>
      </c>
      <c r="K37" s="244"/>
      <c r="L37" s="244"/>
      <c r="M37" s="244"/>
      <c r="N37" s="240">
        <v>96</v>
      </c>
      <c r="O37" s="245">
        <v>60</v>
      </c>
      <c r="P37" s="245">
        <v>14</v>
      </c>
      <c r="Q37" s="242">
        <f t="shared" si="0"/>
        <v>170</v>
      </c>
    </row>
    <row r="38" spans="1:17" ht="14.5">
      <c r="B38" s="15"/>
      <c r="C38" s="26">
        <v>22520</v>
      </c>
      <c r="D38" s="9" t="s">
        <v>1093</v>
      </c>
      <c r="E38" s="243">
        <v>36</v>
      </c>
      <c r="F38" s="35">
        <v>2.5</v>
      </c>
      <c r="G38" s="35">
        <v>2.5</v>
      </c>
      <c r="H38" s="35">
        <v>3</v>
      </c>
      <c r="I38" s="35">
        <v>1.5</v>
      </c>
      <c r="J38" s="35">
        <v>3</v>
      </c>
      <c r="K38" s="27"/>
      <c r="L38" s="27"/>
      <c r="M38" s="27"/>
      <c r="N38" s="240">
        <v>49</v>
      </c>
      <c r="O38" s="246">
        <v>30</v>
      </c>
      <c r="P38" s="246">
        <v>14</v>
      </c>
      <c r="Q38" s="242">
        <f t="shared" si="0"/>
        <v>93</v>
      </c>
    </row>
    <row r="39" spans="1:17" s="32" customFormat="1">
      <c r="A39" s="9"/>
      <c r="B39" s="15"/>
      <c r="C39" s="31" t="s">
        <v>1094</v>
      </c>
      <c r="D39" s="32" t="s">
        <v>1095</v>
      </c>
      <c r="E39" s="243">
        <v>38</v>
      </c>
      <c r="F39" s="33">
        <v>2.5</v>
      </c>
      <c r="G39" s="33">
        <v>2.5</v>
      </c>
      <c r="H39" s="33">
        <v>3</v>
      </c>
      <c r="I39" s="33">
        <v>1.5</v>
      </c>
      <c r="J39" s="33">
        <v>3</v>
      </c>
      <c r="K39" s="244"/>
      <c r="L39" s="244"/>
      <c r="M39" s="244"/>
      <c r="N39" s="240">
        <v>51</v>
      </c>
      <c r="O39" s="245">
        <v>30</v>
      </c>
      <c r="P39" s="245">
        <v>14</v>
      </c>
      <c r="Q39" s="242">
        <f t="shared" si="0"/>
        <v>95</v>
      </c>
    </row>
    <row r="40" spans="1:17">
      <c r="B40" s="15"/>
      <c r="C40" s="26">
        <v>22521</v>
      </c>
      <c r="D40" s="9" t="s">
        <v>1096</v>
      </c>
      <c r="E40" s="243">
        <v>65</v>
      </c>
      <c r="F40" s="35">
        <v>2.5</v>
      </c>
      <c r="G40" s="35">
        <v>2.5</v>
      </c>
      <c r="H40" s="35">
        <v>3</v>
      </c>
      <c r="I40" s="35">
        <v>1.5</v>
      </c>
      <c r="J40" s="35">
        <v>3</v>
      </c>
      <c r="K40" s="27"/>
      <c r="L40" s="27"/>
      <c r="M40" s="27"/>
      <c r="N40" s="240">
        <v>78</v>
      </c>
      <c r="O40" s="246">
        <v>35</v>
      </c>
      <c r="P40" s="246">
        <v>14</v>
      </c>
      <c r="Q40" s="242">
        <f t="shared" si="0"/>
        <v>127</v>
      </c>
    </row>
    <row r="41" spans="1:17" s="32" customFormat="1" ht="14.5">
      <c r="A41" s="9"/>
      <c r="B41" s="15"/>
      <c r="C41" s="31">
        <v>22522</v>
      </c>
      <c r="D41" s="32" t="s">
        <v>1097</v>
      </c>
      <c r="E41" s="243">
        <v>363</v>
      </c>
      <c r="F41" s="33">
        <v>2.5</v>
      </c>
      <c r="G41" s="33">
        <v>2.5</v>
      </c>
      <c r="H41" s="33">
        <v>3</v>
      </c>
      <c r="I41" s="33">
        <v>1.5</v>
      </c>
      <c r="J41" s="33">
        <v>3</v>
      </c>
      <c r="K41" s="244"/>
      <c r="L41" s="244"/>
      <c r="M41" s="244">
        <v>31</v>
      </c>
      <c r="N41" s="240">
        <v>407</v>
      </c>
      <c r="O41" s="245">
        <v>145</v>
      </c>
      <c r="P41" s="245">
        <v>14</v>
      </c>
      <c r="Q41" s="242">
        <f t="shared" si="0"/>
        <v>566</v>
      </c>
    </row>
    <row r="42" spans="1:17" ht="14.5">
      <c r="B42" s="15"/>
      <c r="C42" s="26" t="s">
        <v>1098</v>
      </c>
      <c r="D42" s="9" t="s">
        <v>1099</v>
      </c>
      <c r="E42" s="243">
        <v>119</v>
      </c>
      <c r="F42" s="35">
        <v>2.5</v>
      </c>
      <c r="G42" s="35">
        <v>2.5</v>
      </c>
      <c r="H42" s="35">
        <v>3</v>
      </c>
      <c r="I42" s="35">
        <v>1.5</v>
      </c>
      <c r="J42" s="35">
        <v>3</v>
      </c>
      <c r="K42" s="27"/>
      <c r="L42" s="27"/>
      <c r="M42" s="27"/>
      <c r="N42" s="240">
        <v>131</v>
      </c>
      <c r="O42" s="246">
        <v>25</v>
      </c>
      <c r="P42" s="246">
        <v>14</v>
      </c>
      <c r="Q42" s="242">
        <f t="shared" si="0"/>
        <v>170</v>
      </c>
    </row>
    <row r="43" spans="1:17" s="32" customFormat="1" ht="14.5">
      <c r="A43" s="9"/>
      <c r="B43" s="15"/>
      <c r="C43" s="31" t="s">
        <v>1100</v>
      </c>
      <c r="D43" s="32" t="s">
        <v>1101</v>
      </c>
      <c r="E43" s="243">
        <v>119</v>
      </c>
      <c r="F43" s="33">
        <v>2.5</v>
      </c>
      <c r="G43" s="33">
        <v>2.5</v>
      </c>
      <c r="H43" s="33">
        <v>3</v>
      </c>
      <c r="I43" s="33">
        <v>1.5</v>
      </c>
      <c r="J43" s="33">
        <v>3</v>
      </c>
      <c r="K43" s="244"/>
      <c r="L43" s="244"/>
      <c r="M43" s="244"/>
      <c r="N43" s="240">
        <v>131</v>
      </c>
      <c r="O43" s="245">
        <v>25</v>
      </c>
      <c r="P43" s="245">
        <v>14</v>
      </c>
      <c r="Q43" s="242">
        <f t="shared" si="0"/>
        <v>170</v>
      </c>
    </row>
    <row r="44" spans="1:17" ht="14.5">
      <c r="B44" s="15"/>
      <c r="C44" s="26" t="s">
        <v>1102</v>
      </c>
      <c r="D44" s="9" t="s">
        <v>1103</v>
      </c>
      <c r="E44" s="243">
        <v>84</v>
      </c>
      <c r="F44" s="35">
        <v>2.5</v>
      </c>
      <c r="G44" s="35">
        <v>2.5</v>
      </c>
      <c r="H44" s="35">
        <v>3</v>
      </c>
      <c r="I44" s="35">
        <v>1.5</v>
      </c>
      <c r="J44" s="35">
        <v>3</v>
      </c>
      <c r="K44" s="27"/>
      <c r="L44" s="27"/>
      <c r="M44" s="27"/>
      <c r="N44" s="240">
        <v>96</v>
      </c>
      <c r="O44" s="246">
        <v>60</v>
      </c>
      <c r="P44" s="246">
        <v>14</v>
      </c>
      <c r="Q44" s="242">
        <f t="shared" si="0"/>
        <v>170</v>
      </c>
    </row>
    <row r="45" spans="1:17" s="32" customFormat="1" ht="14.5">
      <c r="A45" s="9"/>
      <c r="B45" s="15"/>
      <c r="C45" s="31" t="s">
        <v>1104</v>
      </c>
      <c r="D45" s="32" t="s">
        <v>1105</v>
      </c>
      <c r="E45" s="243">
        <v>84</v>
      </c>
      <c r="F45" s="33">
        <v>2.5</v>
      </c>
      <c r="G45" s="33">
        <v>2.5</v>
      </c>
      <c r="H45" s="33">
        <v>3</v>
      </c>
      <c r="I45" s="33">
        <v>1.5</v>
      </c>
      <c r="J45" s="33">
        <v>3</v>
      </c>
      <c r="K45" s="244"/>
      <c r="L45" s="244"/>
      <c r="M45" s="244"/>
      <c r="N45" s="240">
        <v>96</v>
      </c>
      <c r="O45" s="245">
        <v>60</v>
      </c>
      <c r="P45" s="245">
        <v>14</v>
      </c>
      <c r="Q45" s="242">
        <f t="shared" si="0"/>
        <v>170</v>
      </c>
    </row>
    <row r="46" spans="1:17">
      <c r="B46" s="15"/>
      <c r="C46" s="26">
        <v>22951</v>
      </c>
      <c r="D46" s="9" t="s">
        <v>1106</v>
      </c>
      <c r="E46" s="243">
        <v>59</v>
      </c>
      <c r="F46" s="35">
        <v>2.5</v>
      </c>
      <c r="G46" s="35">
        <v>2.5</v>
      </c>
      <c r="H46" s="35">
        <v>3</v>
      </c>
      <c r="I46" s="35">
        <v>1.5</v>
      </c>
      <c r="J46" s="35">
        <v>3</v>
      </c>
      <c r="K46" s="27"/>
      <c r="L46" s="27"/>
      <c r="M46" s="27"/>
      <c r="N46" s="240">
        <v>71</v>
      </c>
      <c r="O46" s="246">
        <v>40</v>
      </c>
      <c r="P46" s="246">
        <v>14</v>
      </c>
      <c r="Q46" s="242">
        <f t="shared" si="0"/>
        <v>125</v>
      </c>
    </row>
    <row r="47" spans="1:17" s="32" customFormat="1">
      <c r="A47" s="9"/>
      <c r="B47" s="15"/>
      <c r="C47" s="31">
        <v>23333</v>
      </c>
      <c r="D47" s="32" t="s">
        <v>1107</v>
      </c>
      <c r="E47" s="243">
        <v>47</v>
      </c>
      <c r="F47" s="33">
        <v>2.5</v>
      </c>
      <c r="G47" s="33">
        <v>2.5</v>
      </c>
      <c r="H47" s="33">
        <v>3</v>
      </c>
      <c r="I47" s="33">
        <v>1.5</v>
      </c>
      <c r="J47" s="33">
        <v>3</v>
      </c>
      <c r="K47" s="244"/>
      <c r="L47" s="244"/>
      <c r="M47" s="244"/>
      <c r="N47" s="240">
        <v>60</v>
      </c>
      <c r="O47" s="245">
        <v>30</v>
      </c>
      <c r="P47" s="245">
        <v>14</v>
      </c>
      <c r="Q47" s="242">
        <f t="shared" si="0"/>
        <v>104</v>
      </c>
    </row>
    <row r="48" spans="1:17">
      <c r="B48" s="15"/>
      <c r="C48" s="15"/>
      <c r="D48" s="77"/>
      <c r="E48" s="82"/>
      <c r="F48" s="35"/>
      <c r="G48" s="35"/>
      <c r="H48" s="35"/>
      <c r="I48" s="35"/>
      <c r="J48" s="35"/>
      <c r="K48" s="27"/>
      <c r="L48" s="27"/>
      <c r="M48" s="27"/>
      <c r="N48" s="247"/>
      <c r="O48" s="246"/>
      <c r="P48" s="246"/>
      <c r="Q48" s="241"/>
    </row>
    <row r="49" spans="1:17">
      <c r="A49" s="77" t="s">
        <v>1108</v>
      </c>
      <c r="B49" s="77" t="s">
        <v>1109</v>
      </c>
      <c r="C49" s="77"/>
      <c r="E49" s="83"/>
      <c r="F49" s="35"/>
      <c r="G49" s="35"/>
      <c r="H49" s="35"/>
      <c r="I49" s="35"/>
      <c r="J49" s="35"/>
      <c r="K49" s="27"/>
      <c r="L49" s="27"/>
      <c r="M49" s="27"/>
      <c r="N49" s="248"/>
      <c r="O49" s="42"/>
      <c r="P49" s="27"/>
      <c r="Q49" s="249"/>
    </row>
    <row r="50" spans="1:17">
      <c r="A50" s="77"/>
      <c r="B50" s="77"/>
      <c r="C50" s="77"/>
      <c r="E50" s="83"/>
      <c r="F50" s="35"/>
      <c r="G50" s="35"/>
      <c r="H50" s="35"/>
      <c r="I50" s="35"/>
      <c r="J50" s="35"/>
      <c r="K50" s="27"/>
      <c r="L50" s="27"/>
      <c r="M50" s="27"/>
      <c r="N50" s="248"/>
      <c r="O50" s="27"/>
      <c r="P50" s="27"/>
      <c r="Q50" s="249"/>
    </row>
    <row r="51" spans="1:17">
      <c r="A51" s="77"/>
      <c r="B51" s="77" t="s">
        <v>1110</v>
      </c>
      <c r="C51" s="77"/>
      <c r="E51" s="83"/>
      <c r="F51" s="35"/>
      <c r="G51" s="35"/>
      <c r="H51" s="35"/>
      <c r="I51" s="35"/>
      <c r="J51" s="35"/>
      <c r="K51" s="27"/>
      <c r="L51" s="27"/>
      <c r="M51" s="27"/>
      <c r="N51" s="248"/>
      <c r="O51" s="27"/>
      <c r="P51" s="27"/>
      <c r="Q51" s="249"/>
    </row>
    <row r="52" spans="1:17">
      <c r="A52" s="230"/>
      <c r="B52" s="231"/>
      <c r="C52" s="9" t="s">
        <v>1111</v>
      </c>
      <c r="D52" s="9" t="s">
        <v>1112</v>
      </c>
      <c r="E52" s="83"/>
      <c r="F52" s="35"/>
      <c r="G52" s="35"/>
      <c r="H52" s="35"/>
      <c r="I52" s="35"/>
      <c r="J52" s="35"/>
      <c r="K52" s="27"/>
      <c r="L52" s="27"/>
      <c r="M52" s="27"/>
      <c r="N52" s="248"/>
      <c r="O52" s="27"/>
      <c r="P52" s="27"/>
      <c r="Q52" s="249"/>
    </row>
    <row r="53" spans="1:17" s="22" customFormat="1">
      <c r="A53" s="9"/>
      <c r="B53" s="9"/>
      <c r="D53" s="22" t="s">
        <v>1113</v>
      </c>
      <c r="E53" s="83">
        <v>42</v>
      </c>
      <c r="F53" s="37">
        <v>2.5</v>
      </c>
      <c r="G53" s="37">
        <v>2.5</v>
      </c>
      <c r="H53" s="37">
        <v>3</v>
      </c>
      <c r="I53" s="37">
        <v>1.5</v>
      </c>
      <c r="J53" s="37">
        <v>3</v>
      </c>
      <c r="K53" s="23"/>
      <c r="L53" s="23"/>
      <c r="M53" s="23"/>
      <c r="N53" s="250">
        <v>55</v>
      </c>
      <c r="O53" s="243">
        <v>25</v>
      </c>
      <c r="P53" s="243">
        <v>14</v>
      </c>
      <c r="Q53" s="242">
        <f t="shared" ref="Q53" si="1">SUM(N53:P53)</f>
        <v>94</v>
      </c>
    </row>
    <row r="54" spans="1:17">
      <c r="E54" s="82"/>
      <c r="F54" s="251"/>
      <c r="G54" s="251"/>
      <c r="H54" s="251"/>
      <c r="I54" s="251"/>
      <c r="J54" s="251"/>
      <c r="K54" s="251"/>
      <c r="L54" s="251"/>
      <c r="M54" s="251"/>
      <c r="N54" s="240"/>
      <c r="O54" s="249"/>
      <c r="P54" s="249"/>
      <c r="Q54" s="241"/>
    </row>
    <row r="55" spans="1:17">
      <c r="A55" s="77"/>
      <c r="B55" s="77" t="s">
        <v>1114</v>
      </c>
      <c r="C55" s="77"/>
      <c r="E55" s="83"/>
      <c r="F55" s="35" t="s">
        <v>111</v>
      </c>
      <c r="G55" s="35" t="s">
        <v>111</v>
      </c>
      <c r="H55" s="35" t="s">
        <v>111</v>
      </c>
      <c r="I55" s="35" t="s">
        <v>111</v>
      </c>
      <c r="J55" s="35"/>
      <c r="K55" s="27"/>
      <c r="L55" s="27"/>
      <c r="M55" s="27"/>
      <c r="N55" s="252"/>
      <c r="O55" s="246"/>
      <c r="P55" s="246"/>
      <c r="Q55" s="249"/>
    </row>
    <row r="56" spans="1:17">
      <c r="B56" s="26"/>
      <c r="C56" s="9" t="s">
        <v>1115</v>
      </c>
      <c r="D56" s="9" t="s">
        <v>1116</v>
      </c>
      <c r="E56" s="83"/>
      <c r="F56" s="35" t="s">
        <v>111</v>
      </c>
      <c r="G56" s="35" t="s">
        <v>111</v>
      </c>
      <c r="H56" s="35" t="s">
        <v>111</v>
      </c>
      <c r="I56" s="35" t="s">
        <v>111</v>
      </c>
      <c r="J56" s="35"/>
      <c r="K56" s="27"/>
      <c r="L56" s="27"/>
      <c r="M56" s="27"/>
      <c r="N56" s="252"/>
      <c r="O56" s="246"/>
      <c r="P56" s="246"/>
      <c r="Q56" s="249"/>
    </row>
    <row r="57" spans="1:17">
      <c r="B57" s="26"/>
      <c r="C57" s="26"/>
      <c r="D57" s="9" t="s">
        <v>1117</v>
      </c>
      <c r="E57" s="243">
        <v>72</v>
      </c>
      <c r="F57" s="35">
        <v>2.5</v>
      </c>
      <c r="G57" s="35">
        <v>2.5</v>
      </c>
      <c r="H57" s="35">
        <v>3</v>
      </c>
      <c r="I57" s="35">
        <v>1.5</v>
      </c>
      <c r="J57" s="35">
        <v>3</v>
      </c>
      <c r="K57" s="27"/>
      <c r="L57" s="27"/>
      <c r="M57" s="27"/>
      <c r="N57" s="250">
        <v>85</v>
      </c>
      <c r="O57" s="246">
        <v>25</v>
      </c>
      <c r="P57" s="246">
        <v>14</v>
      </c>
      <c r="Q57" s="242">
        <f t="shared" ref="Q57" si="2">SUM(N57:P57)</f>
        <v>124</v>
      </c>
    </row>
    <row r="58" spans="1:17" s="17" customFormat="1">
      <c r="A58" s="230"/>
      <c r="B58" s="231"/>
      <c r="C58" s="17" t="s">
        <v>1118</v>
      </c>
      <c r="D58" s="17" t="s">
        <v>1119</v>
      </c>
      <c r="E58" s="82"/>
      <c r="F58" s="41" t="s">
        <v>111</v>
      </c>
      <c r="G58" s="41" t="s">
        <v>111</v>
      </c>
      <c r="H58" s="41" t="s">
        <v>111</v>
      </c>
      <c r="I58" s="41" t="s">
        <v>111</v>
      </c>
      <c r="J58" s="41"/>
      <c r="K58" s="18"/>
      <c r="L58" s="18"/>
      <c r="M58" s="18"/>
      <c r="N58" s="240"/>
      <c r="O58" s="82"/>
      <c r="P58" s="82"/>
      <c r="Q58" s="241"/>
    </row>
    <row r="59" spans="1:17">
      <c r="C59" s="22"/>
      <c r="D59" s="22" t="s">
        <v>1120</v>
      </c>
      <c r="E59" s="243">
        <v>42</v>
      </c>
      <c r="F59" s="37">
        <v>2.5</v>
      </c>
      <c r="G59" s="37">
        <v>2.5</v>
      </c>
      <c r="H59" s="37">
        <v>3</v>
      </c>
      <c r="I59" s="37">
        <v>1.5</v>
      </c>
      <c r="J59" s="37">
        <v>3</v>
      </c>
      <c r="K59" s="23"/>
      <c r="L59" s="23"/>
      <c r="M59" s="23"/>
      <c r="N59" s="252">
        <v>55</v>
      </c>
      <c r="O59" s="243">
        <v>25</v>
      </c>
      <c r="P59" s="243">
        <v>14</v>
      </c>
      <c r="Q59" s="242">
        <f t="shared" ref="Q59:Q66" si="3">SUM(N59:P59)</f>
        <v>94</v>
      </c>
    </row>
    <row r="60" spans="1:17">
      <c r="C60" s="9" t="s">
        <v>1121</v>
      </c>
      <c r="D60" s="9" t="s">
        <v>1122</v>
      </c>
      <c r="E60" s="82">
        <v>65</v>
      </c>
      <c r="F60" s="35">
        <v>2.5</v>
      </c>
      <c r="G60" s="35">
        <v>2.5</v>
      </c>
      <c r="H60" s="35">
        <v>3</v>
      </c>
      <c r="I60" s="35">
        <v>1.5</v>
      </c>
      <c r="J60" s="35">
        <v>3</v>
      </c>
      <c r="K60" s="27"/>
      <c r="L60" s="27"/>
      <c r="M60" s="27"/>
      <c r="N60" s="240">
        <v>78</v>
      </c>
      <c r="O60" s="246">
        <v>50</v>
      </c>
      <c r="P60" s="246">
        <v>14</v>
      </c>
      <c r="Q60" s="242">
        <f t="shared" si="3"/>
        <v>142</v>
      </c>
    </row>
    <row r="61" spans="1:17" s="32" customFormat="1">
      <c r="A61" s="9"/>
      <c r="B61" s="26"/>
      <c r="C61" s="32" t="s">
        <v>1123</v>
      </c>
      <c r="D61" s="32" t="s">
        <v>1124</v>
      </c>
      <c r="E61" s="82">
        <v>72</v>
      </c>
      <c r="F61" s="33">
        <v>2.5</v>
      </c>
      <c r="G61" s="33">
        <v>2.5</v>
      </c>
      <c r="H61" s="33">
        <v>3</v>
      </c>
      <c r="I61" s="33">
        <v>1.5</v>
      </c>
      <c r="J61" s="33">
        <v>3</v>
      </c>
      <c r="K61" s="244"/>
      <c r="L61" s="244"/>
      <c r="M61" s="244"/>
      <c r="N61" s="240">
        <v>85</v>
      </c>
      <c r="O61" s="245">
        <v>50</v>
      </c>
      <c r="P61" s="245">
        <v>14</v>
      </c>
      <c r="Q61" s="242">
        <f t="shared" si="3"/>
        <v>149</v>
      </c>
    </row>
    <row r="62" spans="1:17" s="17" customFormat="1">
      <c r="A62" s="9"/>
      <c r="B62" s="26"/>
      <c r="C62" s="17" t="s">
        <v>1125</v>
      </c>
      <c r="D62" s="17" t="s">
        <v>1124</v>
      </c>
      <c r="E62" s="82">
        <v>72</v>
      </c>
      <c r="F62" s="41">
        <v>2.5</v>
      </c>
      <c r="G62" s="41">
        <v>2.5</v>
      </c>
      <c r="H62" s="41">
        <v>3</v>
      </c>
      <c r="I62" s="41">
        <v>1.5</v>
      </c>
      <c r="J62" s="41">
        <v>3</v>
      </c>
      <c r="K62" s="18"/>
      <c r="L62" s="18"/>
      <c r="M62" s="18"/>
      <c r="N62" s="240">
        <v>85</v>
      </c>
      <c r="O62" s="82">
        <v>50</v>
      </c>
      <c r="P62" s="82">
        <v>14</v>
      </c>
      <c r="Q62" s="242">
        <f t="shared" si="3"/>
        <v>149</v>
      </c>
    </row>
    <row r="63" spans="1:17" s="22" customFormat="1">
      <c r="A63" s="9"/>
      <c r="B63" s="26"/>
      <c r="C63" s="21"/>
      <c r="D63" s="22" t="s">
        <v>1126</v>
      </c>
      <c r="E63" s="83"/>
      <c r="F63" s="37"/>
      <c r="G63" s="37"/>
      <c r="H63" s="37" t="s">
        <v>111</v>
      </c>
      <c r="I63" s="37" t="s">
        <v>111</v>
      </c>
      <c r="J63" s="37"/>
      <c r="K63" s="23"/>
      <c r="L63" s="23"/>
      <c r="M63" s="23"/>
      <c r="N63" s="250"/>
      <c r="O63" s="243"/>
      <c r="P63" s="243"/>
      <c r="Q63" s="253"/>
    </row>
    <row r="64" spans="1:17">
      <c r="C64" s="9" t="s">
        <v>1127</v>
      </c>
      <c r="D64" s="9" t="s">
        <v>1128</v>
      </c>
      <c r="E64" s="82">
        <v>72</v>
      </c>
      <c r="F64" s="35">
        <v>2.5</v>
      </c>
      <c r="G64" s="35">
        <v>2.5</v>
      </c>
      <c r="H64" s="35">
        <v>3</v>
      </c>
      <c r="I64" s="35">
        <v>1.5</v>
      </c>
      <c r="J64" s="35">
        <v>3</v>
      </c>
      <c r="K64" s="27"/>
      <c r="L64" s="27"/>
      <c r="M64" s="27"/>
      <c r="N64" s="240">
        <v>85</v>
      </c>
      <c r="O64" s="246">
        <v>50</v>
      </c>
      <c r="P64" s="246">
        <v>14</v>
      </c>
      <c r="Q64" s="242">
        <f t="shared" si="3"/>
        <v>149</v>
      </c>
    </row>
    <row r="65" spans="1:17" s="32" customFormat="1">
      <c r="A65" s="9"/>
      <c r="B65" s="9"/>
      <c r="C65" s="32" t="s">
        <v>1129</v>
      </c>
      <c r="D65" s="32" t="s">
        <v>1130</v>
      </c>
      <c r="E65" s="82">
        <v>72</v>
      </c>
      <c r="F65" s="33">
        <v>2.5</v>
      </c>
      <c r="G65" s="33">
        <v>2.5</v>
      </c>
      <c r="H65" s="33">
        <v>3</v>
      </c>
      <c r="I65" s="33">
        <v>1.5</v>
      </c>
      <c r="J65" s="33">
        <v>3</v>
      </c>
      <c r="K65" s="244"/>
      <c r="L65" s="244"/>
      <c r="M65" s="244"/>
      <c r="N65" s="240">
        <v>85</v>
      </c>
      <c r="O65" s="245">
        <v>50</v>
      </c>
      <c r="P65" s="245">
        <v>14</v>
      </c>
      <c r="Q65" s="242">
        <f t="shared" si="3"/>
        <v>149</v>
      </c>
    </row>
    <row r="66" spans="1:17" s="17" customFormat="1">
      <c r="A66" s="9"/>
      <c r="B66" s="9"/>
      <c r="C66" s="17" t="s">
        <v>1131</v>
      </c>
      <c r="D66" s="17" t="s">
        <v>1132</v>
      </c>
      <c r="E66" s="82">
        <v>72</v>
      </c>
      <c r="F66" s="41">
        <v>2.5</v>
      </c>
      <c r="G66" s="41">
        <v>2.5</v>
      </c>
      <c r="H66" s="41">
        <v>3</v>
      </c>
      <c r="I66" s="41">
        <v>1.5</v>
      </c>
      <c r="J66" s="41">
        <v>3</v>
      </c>
      <c r="K66" s="18"/>
      <c r="L66" s="18"/>
      <c r="M66" s="18"/>
      <c r="N66" s="240">
        <v>85</v>
      </c>
      <c r="O66" s="82">
        <v>50</v>
      </c>
      <c r="P66" s="82">
        <v>14</v>
      </c>
      <c r="Q66" s="242">
        <f t="shared" si="3"/>
        <v>149</v>
      </c>
    </row>
    <row r="67" spans="1:17">
      <c r="D67" s="9" t="s">
        <v>1133</v>
      </c>
      <c r="E67" s="83"/>
      <c r="F67" s="44" t="s">
        <v>111</v>
      </c>
      <c r="G67" s="44" t="s">
        <v>111</v>
      </c>
      <c r="H67" s="44" t="s">
        <v>111</v>
      </c>
      <c r="I67" s="44" t="s">
        <v>111</v>
      </c>
      <c r="J67" s="44"/>
      <c r="K67" s="42"/>
      <c r="L67" s="42"/>
      <c r="M67" s="42"/>
      <c r="N67" s="252"/>
      <c r="O67" s="83"/>
      <c r="P67" s="83"/>
      <c r="Q67" s="249"/>
    </row>
    <row r="68" spans="1:17" s="22" customFormat="1">
      <c r="A68" s="9"/>
      <c r="B68" s="9"/>
      <c r="D68" s="22" t="s">
        <v>1134</v>
      </c>
      <c r="E68" s="83"/>
      <c r="F68" s="37" t="s">
        <v>111</v>
      </c>
      <c r="G68" s="37" t="s">
        <v>111</v>
      </c>
      <c r="H68" s="37" t="s">
        <v>111</v>
      </c>
      <c r="I68" s="37" t="s">
        <v>111</v>
      </c>
      <c r="J68" s="37"/>
      <c r="K68" s="23"/>
      <c r="L68" s="23"/>
      <c r="M68" s="23"/>
      <c r="N68" s="252"/>
      <c r="O68" s="243"/>
      <c r="P68" s="243"/>
      <c r="Q68" s="249"/>
    </row>
    <row r="69" spans="1:17" s="17" customFormat="1">
      <c r="A69" s="9"/>
      <c r="B69" s="9"/>
      <c r="C69" s="17" t="s">
        <v>1135</v>
      </c>
      <c r="D69" s="17" t="s">
        <v>1136</v>
      </c>
      <c r="E69" s="82">
        <v>59</v>
      </c>
      <c r="F69" s="41">
        <v>2.5</v>
      </c>
      <c r="G69" s="41">
        <v>2.5</v>
      </c>
      <c r="H69" s="41">
        <v>3</v>
      </c>
      <c r="I69" s="41">
        <v>1.5</v>
      </c>
      <c r="J69" s="41">
        <v>3</v>
      </c>
      <c r="K69" s="18"/>
      <c r="L69" s="18"/>
      <c r="M69" s="18"/>
      <c r="N69" s="240">
        <v>71</v>
      </c>
      <c r="O69" s="82">
        <v>40</v>
      </c>
      <c r="P69" s="82">
        <v>14</v>
      </c>
      <c r="Q69" s="242">
        <f t="shared" ref="Q69" si="4">SUM(N69:P69)</f>
        <v>125</v>
      </c>
    </row>
    <row r="70" spans="1:17">
      <c r="D70" s="9" t="s">
        <v>1137</v>
      </c>
      <c r="E70" s="83"/>
      <c r="F70" s="44" t="s">
        <v>111</v>
      </c>
      <c r="G70" s="44" t="s">
        <v>111</v>
      </c>
      <c r="H70" s="44" t="s">
        <v>111</v>
      </c>
      <c r="I70" s="44" t="s">
        <v>111</v>
      </c>
      <c r="J70" s="44"/>
      <c r="K70" s="42"/>
      <c r="L70" s="42"/>
      <c r="M70" s="42"/>
      <c r="N70" s="252"/>
      <c r="O70" s="83"/>
      <c r="P70" s="83"/>
      <c r="Q70" s="249"/>
    </row>
    <row r="71" spans="1:17" s="22" customFormat="1">
      <c r="A71" s="9"/>
      <c r="B71" s="9"/>
      <c r="D71" s="22" t="s">
        <v>1138</v>
      </c>
      <c r="E71" s="243"/>
      <c r="F71" s="37" t="s">
        <v>111</v>
      </c>
      <c r="G71" s="37" t="s">
        <v>111</v>
      </c>
      <c r="H71" s="37" t="s">
        <v>111</v>
      </c>
      <c r="I71" s="37" t="s">
        <v>111</v>
      </c>
      <c r="J71" s="37"/>
      <c r="K71" s="23"/>
      <c r="L71" s="23"/>
      <c r="M71" s="23"/>
      <c r="N71" s="252"/>
      <c r="O71" s="243"/>
      <c r="P71" s="243"/>
      <c r="Q71" s="253"/>
    </row>
    <row r="72" spans="1:17" s="17" customFormat="1">
      <c r="A72" s="9"/>
      <c r="B72" s="9"/>
      <c r="C72" s="17" t="s">
        <v>1139</v>
      </c>
      <c r="D72" s="17" t="s">
        <v>1140</v>
      </c>
      <c r="E72" s="82">
        <v>65</v>
      </c>
      <c r="F72" s="41">
        <v>2.5</v>
      </c>
      <c r="G72" s="41">
        <v>2.5</v>
      </c>
      <c r="H72" s="41">
        <v>3</v>
      </c>
      <c r="I72" s="41">
        <v>1.5</v>
      </c>
      <c r="J72" s="41">
        <v>3</v>
      </c>
      <c r="K72" s="18"/>
      <c r="L72" s="18"/>
      <c r="M72" s="18"/>
      <c r="N72" s="240">
        <v>78</v>
      </c>
      <c r="O72" s="82">
        <v>45</v>
      </c>
      <c r="P72" s="82">
        <v>14</v>
      </c>
      <c r="Q72" s="242">
        <f t="shared" ref="Q72" si="5">SUM(N72:P72)</f>
        <v>137</v>
      </c>
    </row>
    <row r="73" spans="1:17" s="22" customFormat="1">
      <c r="A73" s="9"/>
      <c r="B73" s="9"/>
      <c r="D73" s="22" t="s">
        <v>1141</v>
      </c>
      <c r="E73" s="83"/>
      <c r="F73" s="37" t="s">
        <v>111</v>
      </c>
      <c r="G73" s="37" t="s">
        <v>111</v>
      </c>
      <c r="H73" s="37" t="s">
        <v>111</v>
      </c>
      <c r="I73" s="37" t="s">
        <v>111</v>
      </c>
      <c r="J73" s="37"/>
      <c r="K73" s="23"/>
      <c r="L73" s="23"/>
      <c r="M73" s="23"/>
      <c r="N73" s="252"/>
      <c r="O73" s="243"/>
      <c r="P73" s="243"/>
      <c r="Q73" s="249"/>
    </row>
    <row r="74" spans="1:17" s="17" customFormat="1">
      <c r="A74" s="9"/>
      <c r="B74" s="9"/>
      <c r="C74" s="17" t="s">
        <v>1142</v>
      </c>
      <c r="D74" s="17" t="s">
        <v>1143</v>
      </c>
      <c r="E74" s="82">
        <v>65</v>
      </c>
      <c r="F74" s="41">
        <v>2.5</v>
      </c>
      <c r="G74" s="41">
        <v>2.5</v>
      </c>
      <c r="H74" s="41">
        <v>3</v>
      </c>
      <c r="I74" s="41">
        <v>1.5</v>
      </c>
      <c r="J74" s="41">
        <v>3</v>
      </c>
      <c r="K74" s="18"/>
      <c r="L74" s="18"/>
      <c r="M74" s="18"/>
      <c r="N74" s="240">
        <v>78</v>
      </c>
      <c r="O74" s="82">
        <v>45</v>
      </c>
      <c r="P74" s="82">
        <v>14</v>
      </c>
      <c r="Q74" s="242">
        <f t="shared" ref="Q74" si="6">SUM(N74:P74)</f>
        <v>137</v>
      </c>
    </row>
    <row r="75" spans="1:17" s="22" customFormat="1">
      <c r="A75" s="9"/>
      <c r="B75" s="9"/>
      <c r="D75" s="22" t="s">
        <v>1144</v>
      </c>
      <c r="E75" s="83"/>
      <c r="F75" s="37" t="s">
        <v>111</v>
      </c>
      <c r="G75" s="37" t="s">
        <v>111</v>
      </c>
      <c r="H75" s="37" t="s">
        <v>111</v>
      </c>
      <c r="I75" s="37" t="s">
        <v>111</v>
      </c>
      <c r="J75" s="37"/>
      <c r="K75" s="23"/>
      <c r="L75" s="23"/>
      <c r="M75" s="23"/>
      <c r="N75" s="252"/>
      <c r="O75" s="243"/>
      <c r="P75" s="243"/>
      <c r="Q75" s="249"/>
    </row>
    <row r="76" spans="1:17">
      <c r="C76" s="9" t="s">
        <v>1145</v>
      </c>
      <c r="D76" s="9" t="s">
        <v>1146</v>
      </c>
      <c r="E76" s="82">
        <v>59</v>
      </c>
      <c r="F76" s="35">
        <v>2.5</v>
      </c>
      <c r="G76" s="35">
        <v>2.5</v>
      </c>
      <c r="H76" s="35">
        <v>3</v>
      </c>
      <c r="I76" s="35">
        <v>1.5</v>
      </c>
      <c r="J76" s="35">
        <v>3</v>
      </c>
      <c r="K76" s="27"/>
      <c r="L76" s="27"/>
      <c r="M76" s="27"/>
      <c r="N76" s="240">
        <v>71</v>
      </c>
      <c r="O76" s="246">
        <v>40</v>
      </c>
      <c r="P76" s="246">
        <v>14</v>
      </c>
      <c r="Q76" s="242">
        <f t="shared" ref="Q76:Q77" si="7">SUM(N76:P76)</f>
        <v>125</v>
      </c>
    </row>
    <row r="77" spans="1:17" s="17" customFormat="1">
      <c r="A77" s="9"/>
      <c r="B77" s="9"/>
      <c r="C77" s="17" t="s">
        <v>1147</v>
      </c>
      <c r="D77" s="17" t="s">
        <v>1148</v>
      </c>
      <c r="E77" s="82">
        <v>65</v>
      </c>
      <c r="F77" s="41">
        <v>2.5</v>
      </c>
      <c r="G77" s="41">
        <v>2.5</v>
      </c>
      <c r="H77" s="41">
        <v>3</v>
      </c>
      <c r="I77" s="41">
        <v>1.5</v>
      </c>
      <c r="J77" s="41">
        <v>3</v>
      </c>
      <c r="K77" s="18"/>
      <c r="L77" s="18"/>
      <c r="M77" s="18"/>
      <c r="N77" s="240">
        <v>78</v>
      </c>
      <c r="O77" s="82">
        <v>45</v>
      </c>
      <c r="P77" s="82">
        <v>14</v>
      </c>
      <c r="Q77" s="242">
        <f t="shared" si="7"/>
        <v>137</v>
      </c>
    </row>
    <row r="78" spans="1:17" s="22" customFormat="1">
      <c r="A78" s="9"/>
      <c r="B78" s="9"/>
      <c r="D78" s="22" t="s">
        <v>1149</v>
      </c>
      <c r="E78" s="83"/>
      <c r="F78" s="37" t="s">
        <v>111</v>
      </c>
      <c r="G78" s="37" t="s">
        <v>111</v>
      </c>
      <c r="H78" s="37" t="s">
        <v>111</v>
      </c>
      <c r="I78" s="37" t="s">
        <v>111</v>
      </c>
      <c r="J78" s="37"/>
      <c r="K78" s="23"/>
      <c r="L78" s="23"/>
      <c r="M78" s="23"/>
      <c r="N78" s="252"/>
      <c r="O78" s="243"/>
      <c r="P78" s="243"/>
      <c r="Q78" s="253"/>
    </row>
    <row r="79" spans="1:17">
      <c r="C79" s="9" t="s">
        <v>1150</v>
      </c>
      <c r="D79" s="9" t="s">
        <v>1151</v>
      </c>
      <c r="E79" s="82">
        <v>65</v>
      </c>
      <c r="F79" s="35">
        <v>2.5</v>
      </c>
      <c r="G79" s="35">
        <v>2.5</v>
      </c>
      <c r="H79" s="35">
        <v>3</v>
      </c>
      <c r="I79" s="35">
        <v>1.5</v>
      </c>
      <c r="J79" s="35">
        <v>3</v>
      </c>
      <c r="K79" s="27"/>
      <c r="L79" s="27"/>
      <c r="M79" s="27"/>
      <c r="N79" s="240">
        <v>78</v>
      </c>
      <c r="O79" s="246">
        <v>45</v>
      </c>
      <c r="P79" s="246">
        <v>14</v>
      </c>
      <c r="Q79" s="242">
        <f t="shared" ref="Q79" si="8">SUM(N79:P79)</f>
        <v>137</v>
      </c>
    </row>
    <row r="80" spans="1:17">
      <c r="D80" s="9" t="s">
        <v>1152</v>
      </c>
      <c r="E80" s="83"/>
      <c r="F80" s="35" t="s">
        <v>111</v>
      </c>
      <c r="G80" s="35" t="s">
        <v>111</v>
      </c>
      <c r="H80" s="35" t="s">
        <v>111</v>
      </c>
      <c r="I80" s="35" t="s">
        <v>111</v>
      </c>
      <c r="J80" s="35"/>
      <c r="K80" s="27"/>
      <c r="L80" s="27"/>
      <c r="M80" s="27"/>
      <c r="N80" s="252"/>
      <c r="O80" s="246"/>
      <c r="P80" s="246"/>
      <c r="Q80" s="249"/>
    </row>
    <row r="81" spans="1:17" s="32" customFormat="1">
      <c r="A81" s="9"/>
      <c r="B81" s="9"/>
      <c r="C81" s="32" t="s">
        <v>1153</v>
      </c>
      <c r="D81" s="32" t="s">
        <v>1154</v>
      </c>
      <c r="E81" s="82">
        <v>65</v>
      </c>
      <c r="F81" s="33">
        <v>2.5</v>
      </c>
      <c r="G81" s="33">
        <v>2.5</v>
      </c>
      <c r="H81" s="33">
        <v>3</v>
      </c>
      <c r="I81" s="33">
        <v>1.5</v>
      </c>
      <c r="J81" s="33">
        <v>3</v>
      </c>
      <c r="K81" s="244"/>
      <c r="L81" s="244"/>
      <c r="M81" s="244"/>
      <c r="N81" s="240">
        <v>78</v>
      </c>
      <c r="O81" s="245">
        <v>45</v>
      </c>
      <c r="P81" s="245">
        <v>14</v>
      </c>
      <c r="Q81" s="242">
        <f t="shared" ref="Q81:Q82" si="9">SUM(N81:P81)</f>
        <v>137</v>
      </c>
    </row>
    <row r="82" spans="1:17">
      <c r="C82" s="9" t="s">
        <v>1155</v>
      </c>
      <c r="D82" s="9" t="s">
        <v>1156</v>
      </c>
      <c r="E82" s="82">
        <v>65</v>
      </c>
      <c r="F82" s="35">
        <v>2.5</v>
      </c>
      <c r="G82" s="35">
        <v>2.5</v>
      </c>
      <c r="H82" s="35">
        <v>3</v>
      </c>
      <c r="I82" s="35">
        <v>1.5</v>
      </c>
      <c r="J82" s="35">
        <v>3</v>
      </c>
      <c r="K82" s="27"/>
      <c r="L82" s="27"/>
      <c r="M82" s="27"/>
      <c r="N82" s="240">
        <v>78</v>
      </c>
      <c r="O82" s="246">
        <v>45</v>
      </c>
      <c r="P82" s="246">
        <v>14</v>
      </c>
      <c r="Q82" s="242">
        <f t="shared" si="9"/>
        <v>137</v>
      </c>
    </row>
    <row r="83" spans="1:17">
      <c r="D83" s="9" t="s">
        <v>1157</v>
      </c>
      <c r="E83" s="83"/>
      <c r="F83" s="35" t="s">
        <v>111</v>
      </c>
      <c r="G83" s="35" t="s">
        <v>111</v>
      </c>
      <c r="H83" s="35" t="s">
        <v>111</v>
      </c>
      <c r="I83" s="35" t="s">
        <v>111</v>
      </c>
      <c r="J83" s="35"/>
      <c r="K83" s="27"/>
      <c r="L83" s="27"/>
      <c r="M83" s="27"/>
      <c r="N83" s="252"/>
      <c r="O83" s="246"/>
      <c r="P83" s="246"/>
      <c r="Q83" s="249"/>
    </row>
    <row r="84" spans="1:17" s="17" customFormat="1">
      <c r="A84" s="9"/>
      <c r="B84" s="9"/>
      <c r="C84" s="17" t="s">
        <v>1158</v>
      </c>
      <c r="D84" s="17" t="s">
        <v>1159</v>
      </c>
      <c r="E84" s="82">
        <v>65</v>
      </c>
      <c r="F84" s="41">
        <v>2.5</v>
      </c>
      <c r="G84" s="41">
        <v>2.5</v>
      </c>
      <c r="H84" s="41">
        <v>3</v>
      </c>
      <c r="I84" s="41">
        <v>1.5</v>
      </c>
      <c r="J84" s="41">
        <v>3</v>
      </c>
      <c r="K84" s="18"/>
      <c r="L84" s="18"/>
      <c r="M84" s="18"/>
      <c r="N84" s="240">
        <v>78</v>
      </c>
      <c r="O84" s="82">
        <v>45</v>
      </c>
      <c r="P84" s="82">
        <v>14</v>
      </c>
      <c r="Q84" s="242">
        <f t="shared" ref="Q84" si="10">SUM(N84:P84)</f>
        <v>137</v>
      </c>
    </row>
    <row r="85" spans="1:17" s="22" customFormat="1">
      <c r="A85" s="9"/>
      <c r="B85" s="9"/>
      <c r="D85" s="22" t="s">
        <v>1160</v>
      </c>
      <c r="E85" s="243"/>
      <c r="F85" s="37" t="s">
        <v>111</v>
      </c>
      <c r="G85" s="37" t="s">
        <v>111</v>
      </c>
      <c r="H85" s="37" t="s">
        <v>111</v>
      </c>
      <c r="I85" s="37" t="s">
        <v>111</v>
      </c>
      <c r="J85" s="37"/>
      <c r="K85" s="23"/>
      <c r="L85" s="23"/>
      <c r="M85" s="23"/>
      <c r="N85" s="252"/>
      <c r="O85" s="243"/>
      <c r="P85" s="243"/>
      <c r="Q85" s="253"/>
    </row>
    <row r="86" spans="1:17" s="22" customFormat="1" ht="40.5">
      <c r="A86" s="9"/>
      <c r="B86" s="9"/>
      <c r="C86" s="17" t="s">
        <v>1161</v>
      </c>
      <c r="D86" s="45" t="s">
        <v>1162</v>
      </c>
      <c r="E86" s="82">
        <v>65</v>
      </c>
      <c r="F86" s="41">
        <v>2.5</v>
      </c>
      <c r="G86" s="41">
        <v>2.5</v>
      </c>
      <c r="H86" s="41">
        <v>3</v>
      </c>
      <c r="I86" s="41">
        <v>1.5</v>
      </c>
      <c r="J86" s="41">
        <v>3</v>
      </c>
      <c r="K86" s="18"/>
      <c r="L86" s="18"/>
      <c r="M86" s="18"/>
      <c r="N86" s="240">
        <v>78</v>
      </c>
      <c r="O86" s="82">
        <v>45</v>
      </c>
      <c r="P86" s="82">
        <v>14</v>
      </c>
      <c r="Q86" s="242">
        <f t="shared" ref="Q86:Q90" si="11">SUM(N86:P86)</f>
        <v>137</v>
      </c>
    </row>
    <row r="87" spans="1:17" s="22" customFormat="1" ht="27">
      <c r="A87" s="9"/>
      <c r="B87" s="9"/>
      <c r="C87" s="17" t="s">
        <v>1163</v>
      </c>
      <c r="D87" s="45" t="s">
        <v>1164</v>
      </c>
      <c r="E87" s="82">
        <v>65</v>
      </c>
      <c r="F87" s="41">
        <v>2.5</v>
      </c>
      <c r="G87" s="41">
        <v>2.5</v>
      </c>
      <c r="H87" s="41">
        <v>3</v>
      </c>
      <c r="I87" s="41">
        <v>1.5</v>
      </c>
      <c r="J87" s="41">
        <v>3</v>
      </c>
      <c r="K87" s="18"/>
      <c r="L87" s="18"/>
      <c r="M87" s="18"/>
      <c r="N87" s="240">
        <v>78</v>
      </c>
      <c r="O87" s="82">
        <v>45</v>
      </c>
      <c r="P87" s="82">
        <v>14</v>
      </c>
      <c r="Q87" s="242">
        <f t="shared" si="11"/>
        <v>137</v>
      </c>
    </row>
    <row r="88" spans="1:17" s="22" customFormat="1" ht="27">
      <c r="A88" s="9"/>
      <c r="B88" s="9"/>
      <c r="C88" s="17" t="s">
        <v>1165</v>
      </c>
      <c r="D88" s="45" t="s">
        <v>1166</v>
      </c>
      <c r="E88" s="82">
        <v>65</v>
      </c>
      <c r="F88" s="41">
        <v>2.5</v>
      </c>
      <c r="G88" s="41">
        <v>2.5</v>
      </c>
      <c r="H88" s="41">
        <v>3</v>
      </c>
      <c r="I88" s="41">
        <v>1.5</v>
      </c>
      <c r="J88" s="41">
        <v>3</v>
      </c>
      <c r="K88" s="18"/>
      <c r="L88" s="18"/>
      <c r="M88" s="18"/>
      <c r="N88" s="240">
        <v>78</v>
      </c>
      <c r="O88" s="82">
        <v>45</v>
      </c>
      <c r="P88" s="82">
        <v>14</v>
      </c>
      <c r="Q88" s="242">
        <f t="shared" si="11"/>
        <v>137</v>
      </c>
    </row>
    <row r="89" spans="1:17" s="22" customFormat="1" ht="40.5">
      <c r="A89" s="9"/>
      <c r="B89" s="9"/>
      <c r="C89" s="17" t="s">
        <v>1167</v>
      </c>
      <c r="D89" s="45" t="s">
        <v>1168</v>
      </c>
      <c r="E89" s="82">
        <v>72</v>
      </c>
      <c r="F89" s="41">
        <v>2.5</v>
      </c>
      <c r="G89" s="41">
        <v>2.5</v>
      </c>
      <c r="H89" s="41">
        <v>3</v>
      </c>
      <c r="I89" s="41">
        <v>1.5</v>
      </c>
      <c r="J89" s="41">
        <v>3</v>
      </c>
      <c r="K89" s="18"/>
      <c r="L89" s="18"/>
      <c r="M89" s="18"/>
      <c r="N89" s="240">
        <v>85</v>
      </c>
      <c r="O89" s="82">
        <v>45</v>
      </c>
      <c r="P89" s="82">
        <v>14</v>
      </c>
      <c r="Q89" s="242">
        <f t="shared" si="11"/>
        <v>144</v>
      </c>
    </row>
    <row r="90" spans="1:17" s="32" customFormat="1">
      <c r="A90" s="9"/>
      <c r="B90" s="9"/>
      <c r="C90" s="32" t="s">
        <v>1169</v>
      </c>
      <c r="D90" s="32" t="s">
        <v>1170</v>
      </c>
      <c r="E90" s="245">
        <v>29</v>
      </c>
      <c r="F90" s="33">
        <v>2.5</v>
      </c>
      <c r="G90" s="33">
        <v>2.5</v>
      </c>
      <c r="H90" s="33">
        <v>3</v>
      </c>
      <c r="I90" s="33">
        <v>1.5</v>
      </c>
      <c r="J90" s="33">
        <v>3</v>
      </c>
      <c r="K90" s="244"/>
      <c r="L90" s="244"/>
      <c r="M90" s="244"/>
      <c r="N90" s="254">
        <v>41</v>
      </c>
      <c r="O90" s="245">
        <v>15</v>
      </c>
      <c r="P90" s="245">
        <v>14</v>
      </c>
      <c r="Q90" s="242">
        <f t="shared" si="11"/>
        <v>70</v>
      </c>
    </row>
    <row r="91" spans="1:17" ht="9" customHeight="1">
      <c r="C91" s="17"/>
      <c r="E91" s="19"/>
      <c r="F91" s="19"/>
      <c r="G91" s="38"/>
      <c r="H91" s="38"/>
      <c r="I91" s="38"/>
      <c r="J91" s="38"/>
      <c r="K91" s="38"/>
      <c r="L91" s="38"/>
      <c r="M91" s="38"/>
      <c r="N91" s="78"/>
      <c r="O91" s="39"/>
      <c r="P91" s="39"/>
    </row>
    <row r="92" spans="1:17" hidden="1">
      <c r="A92" s="77"/>
      <c r="B92" s="77" t="s">
        <v>1171</v>
      </c>
      <c r="C92" s="77"/>
      <c r="E92" s="27"/>
      <c r="F92" s="34" t="e">
        <f>IF(#REF!="","",2.5)</f>
        <v>#REF!</v>
      </c>
      <c r="G92" s="34" t="e">
        <f>IF(#REF!="","",2.5)</f>
        <v>#REF!</v>
      </c>
      <c r="H92" s="34" t="e">
        <f>IF(#REF!="","",3)</f>
        <v>#REF!</v>
      </c>
      <c r="I92" s="34" t="e">
        <f>IF(#REF!="","",1.5)</f>
        <v>#REF!</v>
      </c>
      <c r="J92" s="35"/>
      <c r="K92" s="28"/>
      <c r="L92" s="28"/>
      <c r="M92" s="28"/>
      <c r="N92" s="79"/>
      <c r="O92" s="29"/>
      <c r="P92" s="29"/>
    </row>
    <row r="93" spans="1:17" s="17" customFormat="1" hidden="1">
      <c r="A93" s="9"/>
      <c r="B93" s="9"/>
      <c r="C93" s="17" t="s">
        <v>1172</v>
      </c>
      <c r="D93" s="17" t="s">
        <v>1173</v>
      </c>
      <c r="E93" s="18"/>
      <c r="F93" s="40" t="e">
        <f>IF(#REF!="","",2.5)</f>
        <v>#REF!</v>
      </c>
      <c r="G93" s="40" t="e">
        <f>IF(#REF!="","",2.5)</f>
        <v>#REF!</v>
      </c>
      <c r="H93" s="40" t="e">
        <f>IF(#REF!="","",3)</f>
        <v>#REF!</v>
      </c>
      <c r="I93" s="40" t="e">
        <f>IF(#REF!="","",1.5)</f>
        <v>#REF!</v>
      </c>
      <c r="J93" s="41"/>
      <c r="K93" s="30"/>
      <c r="L93" s="30"/>
      <c r="M93" s="30"/>
      <c r="N93" s="81"/>
      <c r="O93" s="20"/>
      <c r="P93" s="20"/>
    </row>
    <row r="94" spans="1:17" s="22" customFormat="1" hidden="1">
      <c r="A94" s="9"/>
      <c r="B94" s="9"/>
      <c r="C94" s="9"/>
      <c r="D94" s="9" t="s">
        <v>1174</v>
      </c>
      <c r="E94" s="42"/>
      <c r="F94" s="43">
        <v>2.5</v>
      </c>
      <c r="G94" s="36">
        <v>2.5</v>
      </c>
      <c r="H94" s="36">
        <v>3</v>
      </c>
      <c r="I94" s="36" t="e">
        <f>IF(#REF!="","",1.5)</f>
        <v>#REF!</v>
      </c>
      <c r="J94" s="37">
        <v>3</v>
      </c>
      <c r="K94" s="24"/>
      <c r="L94" s="24"/>
      <c r="M94" s="24"/>
      <c r="N94" s="80"/>
      <c r="O94" s="25">
        <v>20</v>
      </c>
      <c r="P94" s="25">
        <v>14</v>
      </c>
    </row>
    <row r="95" spans="1:17" ht="14" thickBot="1">
      <c r="C95" s="46"/>
      <c r="D95" s="46"/>
      <c r="E95" s="46"/>
      <c r="F95" s="46"/>
      <c r="N95" s="39"/>
      <c r="O95" s="39"/>
      <c r="P95" s="39"/>
    </row>
    <row r="96" spans="1:17">
      <c r="C96" s="15" t="s">
        <v>1175</v>
      </c>
      <c r="D96" s="9" t="s">
        <v>1176</v>
      </c>
      <c r="N96" s="39"/>
      <c r="O96" s="39"/>
      <c r="P96" s="39"/>
    </row>
    <row r="97" spans="1:16">
      <c r="C97" s="15" t="s">
        <v>1177</v>
      </c>
      <c r="D97" s="9" t="s">
        <v>1178</v>
      </c>
      <c r="N97" s="39"/>
      <c r="O97" s="39"/>
      <c r="P97" s="39"/>
    </row>
    <row r="98" spans="1:16">
      <c r="C98" s="15" t="s">
        <v>1179</v>
      </c>
      <c r="D98" s="9" t="s">
        <v>1180</v>
      </c>
      <c r="N98" s="39"/>
      <c r="O98" s="39"/>
      <c r="P98" s="39"/>
    </row>
    <row r="99" spans="1:16" ht="14.5">
      <c r="C99" s="47">
        <v>1</v>
      </c>
      <c r="D99" s="9" t="s">
        <v>1181</v>
      </c>
    </row>
    <row r="100" spans="1:16" ht="14.5">
      <c r="C100" s="47">
        <v>2</v>
      </c>
      <c r="D100" s="9" t="s">
        <v>1182</v>
      </c>
    </row>
    <row r="101" spans="1:16" ht="14.5">
      <c r="C101" s="47">
        <v>3</v>
      </c>
      <c r="D101" s="9" t="s">
        <v>1183</v>
      </c>
    </row>
    <row r="102" spans="1:16" ht="14.5">
      <c r="C102" s="47">
        <v>4</v>
      </c>
      <c r="D102" s="9" t="s">
        <v>1184</v>
      </c>
    </row>
    <row r="103" spans="1:16" ht="14.5">
      <c r="C103" s="47">
        <v>5</v>
      </c>
      <c r="D103" s="9" t="s">
        <v>1185</v>
      </c>
    </row>
    <row r="105" spans="1:16" s="77" customFormat="1">
      <c r="A105" s="77" t="s">
        <v>1186</v>
      </c>
      <c r="B105" s="77" t="s">
        <v>1187</v>
      </c>
    </row>
    <row r="106" spans="1:16">
      <c r="D106" s="9" t="s">
        <v>1188</v>
      </c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</row>
    <row r="107" spans="1:16" ht="7.5" customHeight="1"/>
    <row r="108" spans="1:16">
      <c r="A108" s="77" t="s">
        <v>1189</v>
      </c>
      <c r="B108" s="77" t="s">
        <v>1190</v>
      </c>
      <c r="C108" s="77"/>
      <c r="D108" s="77"/>
    </row>
    <row r="109" spans="1:16">
      <c r="D109" s="232" t="s">
        <v>1191</v>
      </c>
      <c r="E109" s="232"/>
      <c r="F109" s="232"/>
      <c r="G109" s="232"/>
      <c r="H109" s="232"/>
      <c r="I109" s="232"/>
      <c r="J109" s="232"/>
      <c r="K109" s="232"/>
      <c r="L109" s="232"/>
      <c r="M109" s="232"/>
    </row>
    <row r="110" spans="1:16"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</row>
    <row r="111" spans="1:16" ht="3.75" customHeight="1"/>
    <row r="112" spans="1:16" ht="15.75" hidden="1" customHeight="1"/>
  </sheetData>
  <sheetProtection sheet="1" selectLockedCells="1" selectUnlockedCells="1"/>
  <mergeCells count="3">
    <mergeCell ref="A52:B52"/>
    <mergeCell ref="A58:B58"/>
    <mergeCell ref="D109:M110"/>
  </mergeCells>
  <pageMargins left="0.7" right="0.7" top="0.75" bottom="0.75" header="0.3" footer="0.3"/>
  <pageSetup paperSize="17" scale="82" fitToHeight="0" orientation="landscape" r:id="rId1"/>
  <ignoredErrors>
    <ignoredError sqref="Q29 Q31:Q32 Q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9EAE-F406-4145-B163-D587E0FA6BEE}">
  <sheetPr>
    <pageSetUpPr fitToPage="1"/>
  </sheetPr>
  <dimension ref="A1:Z1330"/>
  <sheetViews>
    <sheetView tabSelected="1" zoomScaleNormal="100" workbookViewId="0">
      <pane ySplit="8" topLeftCell="A9" activePane="bottomLeft" state="frozen"/>
      <selection pane="bottomLeft" activeCell="AA136" sqref="AA136"/>
    </sheetView>
  </sheetViews>
  <sheetFormatPr defaultRowHeight="13.5"/>
  <cols>
    <col min="1" max="1" width="6.81640625" style="49" customWidth="1"/>
    <col min="2" max="2" width="20.54296875" style="50" bestFit="1" customWidth="1"/>
    <col min="3" max="3" width="10.453125" style="49" bestFit="1" customWidth="1"/>
    <col min="4" max="4" width="7.54296875" style="51" hidden="1" customWidth="1"/>
    <col min="5" max="5" width="15.90625" style="49" bestFit="1" customWidth="1"/>
    <col min="6" max="6" width="11" style="49" bestFit="1" customWidth="1"/>
    <col min="7" max="7" width="2" style="49" customWidth="1"/>
    <col min="8" max="8" width="11.1796875" style="49" hidden="1" customWidth="1"/>
    <col min="9" max="9" width="12.90625" style="49" bestFit="1" customWidth="1"/>
    <col min="10" max="10" width="11.81640625" style="49" bestFit="1" customWidth="1"/>
    <col min="11" max="11" width="2" style="49" customWidth="1"/>
    <col min="12" max="12" width="11.81640625" style="49" bestFit="1" customWidth="1"/>
    <col min="13" max="13" width="11" style="49" customWidth="1"/>
    <col min="14" max="14" width="11.81640625" style="49" bestFit="1" customWidth="1"/>
    <col min="15" max="15" width="12.81640625" style="49" customWidth="1"/>
    <col min="16" max="16" width="11.81640625" style="49" bestFit="1" customWidth="1"/>
    <col min="17" max="17" width="11" style="49" bestFit="1" customWidth="1"/>
    <col min="18" max="18" width="2.1796875" style="49" customWidth="1"/>
    <col min="19" max="19" width="8.7265625" style="49" bestFit="1" customWidth="1"/>
    <col min="20" max="20" width="11" style="49" bestFit="1" customWidth="1"/>
    <col min="21" max="21" width="12.1796875" style="49" customWidth="1"/>
    <col min="22" max="22" width="13.1796875" style="49" customWidth="1"/>
    <col min="23" max="23" width="9.26953125" style="49" bestFit="1" customWidth="1"/>
    <col min="24" max="24" width="11" style="49" bestFit="1" customWidth="1"/>
    <col min="25" max="25" width="6.1796875" style="49" bestFit="1" customWidth="1"/>
    <col min="26" max="26" width="22.54296875" style="49" bestFit="1" customWidth="1"/>
    <col min="27" max="258" width="8.81640625" style="49"/>
    <col min="259" max="259" width="6.81640625" style="49" customWidth="1"/>
    <col min="260" max="260" width="20.54296875" style="49" bestFit="1" customWidth="1"/>
    <col min="261" max="261" width="10.453125" style="49" bestFit="1" customWidth="1"/>
    <col min="262" max="262" width="9.81640625" style="49" bestFit="1" customWidth="1"/>
    <col min="263" max="263" width="11" style="49" bestFit="1" customWidth="1"/>
    <col min="264" max="264" width="2" style="49" customWidth="1"/>
    <col min="265" max="265" width="9.81640625" style="49" bestFit="1" customWidth="1"/>
    <col min="266" max="266" width="11" style="49" bestFit="1" customWidth="1"/>
    <col min="267" max="267" width="2" style="49" customWidth="1"/>
    <col min="268" max="268" width="8.54296875" style="49" bestFit="1" customWidth="1"/>
    <col min="269" max="269" width="11" style="49" customWidth="1"/>
    <col min="270" max="270" width="8.54296875" style="49" bestFit="1" customWidth="1"/>
    <col min="271" max="271" width="11" style="49" bestFit="1" customWidth="1"/>
    <col min="272" max="272" width="8.54296875" style="49" bestFit="1" customWidth="1"/>
    <col min="273" max="273" width="11" style="49" bestFit="1" customWidth="1"/>
    <col min="274" max="274" width="2.1796875" style="49" customWidth="1"/>
    <col min="275" max="275" width="8.54296875" style="49" bestFit="1" customWidth="1"/>
    <col min="276" max="276" width="11" style="49" bestFit="1" customWidth="1"/>
    <col min="277" max="277" width="8.54296875" style="49" bestFit="1" customWidth="1"/>
    <col min="278" max="278" width="11" style="49" bestFit="1" customWidth="1"/>
    <col min="279" max="279" width="8.54296875" style="49" bestFit="1" customWidth="1"/>
    <col min="280" max="280" width="11" style="49" bestFit="1" customWidth="1"/>
    <col min="281" max="514" width="8.81640625" style="49"/>
    <col min="515" max="515" width="6.81640625" style="49" customWidth="1"/>
    <col min="516" max="516" width="20.54296875" style="49" bestFit="1" customWidth="1"/>
    <col min="517" max="517" width="10.453125" style="49" bestFit="1" customWidth="1"/>
    <col min="518" max="518" width="9.81640625" style="49" bestFit="1" customWidth="1"/>
    <col min="519" max="519" width="11" style="49" bestFit="1" customWidth="1"/>
    <col min="520" max="520" width="2" style="49" customWidth="1"/>
    <col min="521" max="521" width="9.81640625" style="49" bestFit="1" customWidth="1"/>
    <col min="522" max="522" width="11" style="49" bestFit="1" customWidth="1"/>
    <col min="523" max="523" width="2" style="49" customWidth="1"/>
    <col min="524" max="524" width="8.54296875" style="49" bestFit="1" customWidth="1"/>
    <col min="525" max="525" width="11" style="49" customWidth="1"/>
    <col min="526" max="526" width="8.54296875" style="49" bestFit="1" customWidth="1"/>
    <col min="527" max="527" width="11" style="49" bestFit="1" customWidth="1"/>
    <col min="528" max="528" width="8.54296875" style="49" bestFit="1" customWidth="1"/>
    <col min="529" max="529" width="11" style="49" bestFit="1" customWidth="1"/>
    <col min="530" max="530" width="2.1796875" style="49" customWidth="1"/>
    <col min="531" max="531" width="8.54296875" style="49" bestFit="1" customWidth="1"/>
    <col min="532" max="532" width="11" style="49" bestFit="1" customWidth="1"/>
    <col min="533" max="533" width="8.54296875" style="49" bestFit="1" customWidth="1"/>
    <col min="534" max="534" width="11" style="49" bestFit="1" customWidth="1"/>
    <col min="535" max="535" width="8.54296875" style="49" bestFit="1" customWidth="1"/>
    <col min="536" max="536" width="11" style="49" bestFit="1" customWidth="1"/>
    <col min="537" max="770" width="8.81640625" style="49"/>
    <col min="771" max="771" width="6.81640625" style="49" customWidth="1"/>
    <col min="772" max="772" width="20.54296875" style="49" bestFit="1" customWidth="1"/>
    <col min="773" max="773" width="10.453125" style="49" bestFit="1" customWidth="1"/>
    <col min="774" max="774" width="9.81640625" style="49" bestFit="1" customWidth="1"/>
    <col min="775" max="775" width="11" style="49" bestFit="1" customWidth="1"/>
    <col min="776" max="776" width="2" style="49" customWidth="1"/>
    <col min="777" max="777" width="9.81640625" style="49" bestFit="1" customWidth="1"/>
    <col min="778" max="778" width="11" style="49" bestFit="1" customWidth="1"/>
    <col min="779" max="779" width="2" style="49" customWidth="1"/>
    <col min="780" max="780" width="8.54296875" style="49" bestFit="1" customWidth="1"/>
    <col min="781" max="781" width="11" style="49" customWidth="1"/>
    <col min="782" max="782" width="8.54296875" style="49" bestFit="1" customWidth="1"/>
    <col min="783" max="783" width="11" style="49" bestFit="1" customWidth="1"/>
    <col min="784" max="784" width="8.54296875" style="49" bestFit="1" customWidth="1"/>
    <col min="785" max="785" width="11" style="49" bestFit="1" customWidth="1"/>
    <col min="786" max="786" width="2.1796875" style="49" customWidth="1"/>
    <col min="787" max="787" width="8.54296875" style="49" bestFit="1" customWidth="1"/>
    <col min="788" max="788" width="11" style="49" bestFit="1" customWidth="1"/>
    <col min="789" max="789" width="8.54296875" style="49" bestFit="1" customWidth="1"/>
    <col min="790" max="790" width="11" style="49" bestFit="1" customWidth="1"/>
    <col min="791" max="791" width="8.54296875" style="49" bestFit="1" customWidth="1"/>
    <col min="792" max="792" width="11" style="49" bestFit="1" customWidth="1"/>
    <col min="793" max="1026" width="8.81640625" style="49"/>
    <col min="1027" max="1027" width="6.81640625" style="49" customWidth="1"/>
    <col min="1028" max="1028" width="20.54296875" style="49" bestFit="1" customWidth="1"/>
    <col min="1029" max="1029" width="10.453125" style="49" bestFit="1" customWidth="1"/>
    <col min="1030" max="1030" width="9.81640625" style="49" bestFit="1" customWidth="1"/>
    <col min="1031" max="1031" width="11" style="49" bestFit="1" customWidth="1"/>
    <col min="1032" max="1032" width="2" style="49" customWidth="1"/>
    <col min="1033" max="1033" width="9.81640625" style="49" bestFit="1" customWidth="1"/>
    <col min="1034" max="1034" width="11" style="49" bestFit="1" customWidth="1"/>
    <col min="1035" max="1035" width="2" style="49" customWidth="1"/>
    <col min="1036" max="1036" width="8.54296875" style="49" bestFit="1" customWidth="1"/>
    <col min="1037" max="1037" width="11" style="49" customWidth="1"/>
    <col min="1038" max="1038" width="8.54296875" style="49" bestFit="1" customWidth="1"/>
    <col min="1039" max="1039" width="11" style="49" bestFit="1" customWidth="1"/>
    <col min="1040" max="1040" width="8.54296875" style="49" bestFit="1" customWidth="1"/>
    <col min="1041" max="1041" width="11" style="49" bestFit="1" customWidth="1"/>
    <col min="1042" max="1042" width="2.1796875" style="49" customWidth="1"/>
    <col min="1043" max="1043" width="8.54296875" style="49" bestFit="1" customWidth="1"/>
    <col min="1044" max="1044" width="11" style="49" bestFit="1" customWidth="1"/>
    <col min="1045" max="1045" width="8.54296875" style="49" bestFit="1" customWidth="1"/>
    <col min="1046" max="1046" width="11" style="49" bestFit="1" customWidth="1"/>
    <col min="1047" max="1047" width="8.54296875" style="49" bestFit="1" customWidth="1"/>
    <col min="1048" max="1048" width="11" style="49" bestFit="1" customWidth="1"/>
    <col min="1049" max="1282" width="8.81640625" style="49"/>
    <col min="1283" max="1283" width="6.81640625" style="49" customWidth="1"/>
    <col min="1284" max="1284" width="20.54296875" style="49" bestFit="1" customWidth="1"/>
    <col min="1285" max="1285" width="10.453125" style="49" bestFit="1" customWidth="1"/>
    <col min="1286" max="1286" width="9.81640625" style="49" bestFit="1" customWidth="1"/>
    <col min="1287" max="1287" width="11" style="49" bestFit="1" customWidth="1"/>
    <col min="1288" max="1288" width="2" style="49" customWidth="1"/>
    <col min="1289" max="1289" width="9.81640625" style="49" bestFit="1" customWidth="1"/>
    <col min="1290" max="1290" width="11" style="49" bestFit="1" customWidth="1"/>
    <col min="1291" max="1291" width="2" style="49" customWidth="1"/>
    <col min="1292" max="1292" width="8.54296875" style="49" bestFit="1" customWidth="1"/>
    <col min="1293" max="1293" width="11" style="49" customWidth="1"/>
    <col min="1294" max="1294" width="8.54296875" style="49" bestFit="1" customWidth="1"/>
    <col min="1295" max="1295" width="11" style="49" bestFit="1" customWidth="1"/>
    <col min="1296" max="1296" width="8.54296875" style="49" bestFit="1" customWidth="1"/>
    <col min="1297" max="1297" width="11" style="49" bestFit="1" customWidth="1"/>
    <col min="1298" max="1298" width="2.1796875" style="49" customWidth="1"/>
    <col min="1299" max="1299" width="8.54296875" style="49" bestFit="1" customWidth="1"/>
    <col min="1300" max="1300" width="11" style="49" bestFit="1" customWidth="1"/>
    <col min="1301" max="1301" width="8.54296875" style="49" bestFit="1" customWidth="1"/>
    <col min="1302" max="1302" width="11" style="49" bestFit="1" customWidth="1"/>
    <col min="1303" max="1303" width="8.54296875" style="49" bestFit="1" customWidth="1"/>
    <col min="1304" max="1304" width="11" style="49" bestFit="1" customWidth="1"/>
    <col min="1305" max="1538" width="8.81640625" style="49"/>
    <col min="1539" max="1539" width="6.81640625" style="49" customWidth="1"/>
    <col min="1540" max="1540" width="20.54296875" style="49" bestFit="1" customWidth="1"/>
    <col min="1541" max="1541" width="10.453125" style="49" bestFit="1" customWidth="1"/>
    <col min="1542" max="1542" width="9.81640625" style="49" bestFit="1" customWidth="1"/>
    <col min="1543" max="1543" width="11" style="49" bestFit="1" customWidth="1"/>
    <col min="1544" max="1544" width="2" style="49" customWidth="1"/>
    <col min="1545" max="1545" width="9.81640625" style="49" bestFit="1" customWidth="1"/>
    <col min="1546" max="1546" width="11" style="49" bestFit="1" customWidth="1"/>
    <col min="1547" max="1547" width="2" style="49" customWidth="1"/>
    <col min="1548" max="1548" width="8.54296875" style="49" bestFit="1" customWidth="1"/>
    <col min="1549" max="1549" width="11" style="49" customWidth="1"/>
    <col min="1550" max="1550" width="8.54296875" style="49" bestFit="1" customWidth="1"/>
    <col min="1551" max="1551" width="11" style="49" bestFit="1" customWidth="1"/>
    <col min="1552" max="1552" width="8.54296875" style="49" bestFit="1" customWidth="1"/>
    <col min="1553" max="1553" width="11" style="49" bestFit="1" customWidth="1"/>
    <col min="1554" max="1554" width="2.1796875" style="49" customWidth="1"/>
    <col min="1555" max="1555" width="8.54296875" style="49" bestFit="1" customWidth="1"/>
    <col min="1556" max="1556" width="11" style="49" bestFit="1" customWidth="1"/>
    <col min="1557" max="1557" width="8.54296875" style="49" bestFit="1" customWidth="1"/>
    <col min="1558" max="1558" width="11" style="49" bestFit="1" customWidth="1"/>
    <col min="1559" max="1559" width="8.54296875" style="49" bestFit="1" customWidth="1"/>
    <col min="1560" max="1560" width="11" style="49" bestFit="1" customWidth="1"/>
    <col min="1561" max="1794" width="8.81640625" style="49"/>
    <col min="1795" max="1795" width="6.81640625" style="49" customWidth="1"/>
    <col min="1796" max="1796" width="20.54296875" style="49" bestFit="1" customWidth="1"/>
    <col min="1797" max="1797" width="10.453125" style="49" bestFit="1" customWidth="1"/>
    <col min="1798" max="1798" width="9.81640625" style="49" bestFit="1" customWidth="1"/>
    <col min="1799" max="1799" width="11" style="49" bestFit="1" customWidth="1"/>
    <col min="1800" max="1800" width="2" style="49" customWidth="1"/>
    <col min="1801" max="1801" width="9.81640625" style="49" bestFit="1" customWidth="1"/>
    <col min="1802" max="1802" width="11" style="49" bestFit="1" customWidth="1"/>
    <col min="1803" max="1803" width="2" style="49" customWidth="1"/>
    <col min="1804" max="1804" width="8.54296875" style="49" bestFit="1" customWidth="1"/>
    <col min="1805" max="1805" width="11" style="49" customWidth="1"/>
    <col min="1806" max="1806" width="8.54296875" style="49" bestFit="1" customWidth="1"/>
    <col min="1807" max="1807" width="11" style="49" bestFit="1" customWidth="1"/>
    <col min="1808" max="1808" width="8.54296875" style="49" bestFit="1" customWidth="1"/>
    <col min="1809" max="1809" width="11" style="49" bestFit="1" customWidth="1"/>
    <col min="1810" max="1810" width="2.1796875" style="49" customWidth="1"/>
    <col min="1811" max="1811" width="8.54296875" style="49" bestFit="1" customWidth="1"/>
    <col min="1812" max="1812" width="11" style="49" bestFit="1" customWidth="1"/>
    <col min="1813" max="1813" width="8.54296875" style="49" bestFit="1" customWidth="1"/>
    <col min="1814" max="1814" width="11" style="49" bestFit="1" customWidth="1"/>
    <col min="1815" max="1815" width="8.54296875" style="49" bestFit="1" customWidth="1"/>
    <col min="1816" max="1816" width="11" style="49" bestFit="1" customWidth="1"/>
    <col min="1817" max="2050" width="8.81640625" style="49"/>
    <col min="2051" max="2051" width="6.81640625" style="49" customWidth="1"/>
    <col min="2052" max="2052" width="20.54296875" style="49" bestFit="1" customWidth="1"/>
    <col min="2053" max="2053" width="10.453125" style="49" bestFit="1" customWidth="1"/>
    <col min="2054" max="2054" width="9.81640625" style="49" bestFit="1" customWidth="1"/>
    <col min="2055" max="2055" width="11" style="49" bestFit="1" customWidth="1"/>
    <col min="2056" max="2056" width="2" style="49" customWidth="1"/>
    <col min="2057" max="2057" width="9.81640625" style="49" bestFit="1" customWidth="1"/>
    <col min="2058" max="2058" width="11" style="49" bestFit="1" customWidth="1"/>
    <col min="2059" max="2059" width="2" style="49" customWidth="1"/>
    <col min="2060" max="2060" width="8.54296875" style="49" bestFit="1" customWidth="1"/>
    <col min="2061" max="2061" width="11" style="49" customWidth="1"/>
    <col min="2062" max="2062" width="8.54296875" style="49" bestFit="1" customWidth="1"/>
    <col min="2063" max="2063" width="11" style="49" bestFit="1" customWidth="1"/>
    <col min="2064" max="2064" width="8.54296875" style="49" bestFit="1" customWidth="1"/>
    <col min="2065" max="2065" width="11" style="49" bestFit="1" customWidth="1"/>
    <col min="2066" max="2066" width="2.1796875" style="49" customWidth="1"/>
    <col min="2067" max="2067" width="8.54296875" style="49" bestFit="1" customWidth="1"/>
    <col min="2068" max="2068" width="11" style="49" bestFit="1" customWidth="1"/>
    <col min="2069" max="2069" width="8.54296875" style="49" bestFit="1" customWidth="1"/>
    <col min="2070" max="2070" width="11" style="49" bestFit="1" customWidth="1"/>
    <col min="2071" max="2071" width="8.54296875" style="49" bestFit="1" customWidth="1"/>
    <col min="2072" max="2072" width="11" style="49" bestFit="1" customWidth="1"/>
    <col min="2073" max="2306" width="8.81640625" style="49"/>
    <col min="2307" max="2307" width="6.81640625" style="49" customWidth="1"/>
    <col min="2308" max="2308" width="20.54296875" style="49" bestFit="1" customWidth="1"/>
    <col min="2309" max="2309" width="10.453125" style="49" bestFit="1" customWidth="1"/>
    <col min="2310" max="2310" width="9.81640625" style="49" bestFit="1" customWidth="1"/>
    <col min="2311" max="2311" width="11" style="49" bestFit="1" customWidth="1"/>
    <col min="2312" max="2312" width="2" style="49" customWidth="1"/>
    <col min="2313" max="2313" width="9.81640625" style="49" bestFit="1" customWidth="1"/>
    <col min="2314" max="2314" width="11" style="49" bestFit="1" customWidth="1"/>
    <col min="2315" max="2315" width="2" style="49" customWidth="1"/>
    <col min="2316" max="2316" width="8.54296875" style="49" bestFit="1" customWidth="1"/>
    <col min="2317" max="2317" width="11" style="49" customWidth="1"/>
    <col min="2318" max="2318" width="8.54296875" style="49" bestFit="1" customWidth="1"/>
    <col min="2319" max="2319" width="11" style="49" bestFit="1" customWidth="1"/>
    <col min="2320" max="2320" width="8.54296875" style="49" bestFit="1" customWidth="1"/>
    <col min="2321" max="2321" width="11" style="49" bestFit="1" customWidth="1"/>
    <col min="2322" max="2322" width="2.1796875" style="49" customWidth="1"/>
    <col min="2323" max="2323" width="8.54296875" style="49" bestFit="1" customWidth="1"/>
    <col min="2324" max="2324" width="11" style="49" bestFit="1" customWidth="1"/>
    <col min="2325" max="2325" width="8.54296875" style="49" bestFit="1" customWidth="1"/>
    <col min="2326" max="2326" width="11" style="49" bestFit="1" customWidth="1"/>
    <col min="2327" max="2327" width="8.54296875" style="49" bestFit="1" customWidth="1"/>
    <col min="2328" max="2328" width="11" style="49" bestFit="1" customWidth="1"/>
    <col min="2329" max="2562" width="8.81640625" style="49"/>
    <col min="2563" max="2563" width="6.81640625" style="49" customWidth="1"/>
    <col min="2564" max="2564" width="20.54296875" style="49" bestFit="1" customWidth="1"/>
    <col min="2565" max="2565" width="10.453125" style="49" bestFit="1" customWidth="1"/>
    <col min="2566" max="2566" width="9.81640625" style="49" bestFit="1" customWidth="1"/>
    <col min="2567" max="2567" width="11" style="49" bestFit="1" customWidth="1"/>
    <col min="2568" max="2568" width="2" style="49" customWidth="1"/>
    <col min="2569" max="2569" width="9.81640625" style="49" bestFit="1" customWidth="1"/>
    <col min="2570" max="2570" width="11" style="49" bestFit="1" customWidth="1"/>
    <col min="2571" max="2571" width="2" style="49" customWidth="1"/>
    <col min="2572" max="2572" width="8.54296875" style="49" bestFit="1" customWidth="1"/>
    <col min="2573" max="2573" width="11" style="49" customWidth="1"/>
    <col min="2574" max="2574" width="8.54296875" style="49" bestFit="1" customWidth="1"/>
    <col min="2575" max="2575" width="11" style="49" bestFit="1" customWidth="1"/>
    <col min="2576" max="2576" width="8.54296875" style="49" bestFit="1" customWidth="1"/>
    <col min="2577" max="2577" width="11" style="49" bestFit="1" customWidth="1"/>
    <col min="2578" max="2578" width="2.1796875" style="49" customWidth="1"/>
    <col min="2579" max="2579" width="8.54296875" style="49" bestFit="1" customWidth="1"/>
    <col min="2580" max="2580" width="11" style="49" bestFit="1" customWidth="1"/>
    <col min="2581" max="2581" width="8.54296875" style="49" bestFit="1" customWidth="1"/>
    <col min="2582" max="2582" width="11" style="49" bestFit="1" customWidth="1"/>
    <col min="2583" max="2583" width="8.54296875" style="49" bestFit="1" customWidth="1"/>
    <col min="2584" max="2584" width="11" style="49" bestFit="1" customWidth="1"/>
    <col min="2585" max="2818" width="8.81640625" style="49"/>
    <col min="2819" max="2819" width="6.81640625" style="49" customWidth="1"/>
    <col min="2820" max="2820" width="20.54296875" style="49" bestFit="1" customWidth="1"/>
    <col min="2821" max="2821" width="10.453125" style="49" bestFit="1" customWidth="1"/>
    <col min="2822" max="2822" width="9.81640625" style="49" bestFit="1" customWidth="1"/>
    <col min="2823" max="2823" width="11" style="49" bestFit="1" customWidth="1"/>
    <col min="2824" max="2824" width="2" style="49" customWidth="1"/>
    <col min="2825" max="2825" width="9.81640625" style="49" bestFit="1" customWidth="1"/>
    <col min="2826" max="2826" width="11" style="49" bestFit="1" customWidth="1"/>
    <col min="2827" max="2827" width="2" style="49" customWidth="1"/>
    <col min="2828" max="2828" width="8.54296875" style="49" bestFit="1" customWidth="1"/>
    <col min="2829" max="2829" width="11" style="49" customWidth="1"/>
    <col min="2830" max="2830" width="8.54296875" style="49" bestFit="1" customWidth="1"/>
    <col min="2831" max="2831" width="11" style="49" bestFit="1" customWidth="1"/>
    <col min="2832" max="2832" width="8.54296875" style="49" bestFit="1" customWidth="1"/>
    <col min="2833" max="2833" width="11" style="49" bestFit="1" customWidth="1"/>
    <col min="2834" max="2834" width="2.1796875" style="49" customWidth="1"/>
    <col min="2835" max="2835" width="8.54296875" style="49" bestFit="1" customWidth="1"/>
    <col min="2836" max="2836" width="11" style="49" bestFit="1" customWidth="1"/>
    <col min="2837" max="2837" width="8.54296875" style="49" bestFit="1" customWidth="1"/>
    <col min="2838" max="2838" width="11" style="49" bestFit="1" customWidth="1"/>
    <col min="2839" max="2839" width="8.54296875" style="49" bestFit="1" customWidth="1"/>
    <col min="2840" max="2840" width="11" style="49" bestFit="1" customWidth="1"/>
    <col min="2841" max="3074" width="8.81640625" style="49"/>
    <col min="3075" max="3075" width="6.81640625" style="49" customWidth="1"/>
    <col min="3076" max="3076" width="20.54296875" style="49" bestFit="1" customWidth="1"/>
    <col min="3077" max="3077" width="10.453125" style="49" bestFit="1" customWidth="1"/>
    <col min="3078" max="3078" width="9.81640625" style="49" bestFit="1" customWidth="1"/>
    <col min="3079" max="3079" width="11" style="49" bestFit="1" customWidth="1"/>
    <col min="3080" max="3080" width="2" style="49" customWidth="1"/>
    <col min="3081" max="3081" width="9.81640625" style="49" bestFit="1" customWidth="1"/>
    <col min="3082" max="3082" width="11" style="49" bestFit="1" customWidth="1"/>
    <col min="3083" max="3083" width="2" style="49" customWidth="1"/>
    <col min="3084" max="3084" width="8.54296875" style="49" bestFit="1" customWidth="1"/>
    <col min="3085" max="3085" width="11" style="49" customWidth="1"/>
    <col min="3086" max="3086" width="8.54296875" style="49" bestFit="1" customWidth="1"/>
    <col min="3087" max="3087" width="11" style="49" bestFit="1" customWidth="1"/>
    <col min="3088" max="3088" width="8.54296875" style="49" bestFit="1" customWidth="1"/>
    <col min="3089" max="3089" width="11" style="49" bestFit="1" customWidth="1"/>
    <col min="3090" max="3090" width="2.1796875" style="49" customWidth="1"/>
    <col min="3091" max="3091" width="8.54296875" style="49" bestFit="1" customWidth="1"/>
    <col min="3092" max="3092" width="11" style="49" bestFit="1" customWidth="1"/>
    <col min="3093" max="3093" width="8.54296875" style="49" bestFit="1" customWidth="1"/>
    <col min="3094" max="3094" width="11" style="49" bestFit="1" customWidth="1"/>
    <col min="3095" max="3095" width="8.54296875" style="49" bestFit="1" customWidth="1"/>
    <col min="3096" max="3096" width="11" style="49" bestFit="1" customWidth="1"/>
    <col min="3097" max="3330" width="8.81640625" style="49"/>
    <col min="3331" max="3331" width="6.81640625" style="49" customWidth="1"/>
    <col min="3332" max="3332" width="20.54296875" style="49" bestFit="1" customWidth="1"/>
    <col min="3333" max="3333" width="10.453125" style="49" bestFit="1" customWidth="1"/>
    <col min="3334" max="3334" width="9.81640625" style="49" bestFit="1" customWidth="1"/>
    <col min="3335" max="3335" width="11" style="49" bestFit="1" customWidth="1"/>
    <col min="3336" max="3336" width="2" style="49" customWidth="1"/>
    <col min="3337" max="3337" width="9.81640625" style="49" bestFit="1" customWidth="1"/>
    <col min="3338" max="3338" width="11" style="49" bestFit="1" customWidth="1"/>
    <col min="3339" max="3339" width="2" style="49" customWidth="1"/>
    <col min="3340" max="3340" width="8.54296875" style="49" bestFit="1" customWidth="1"/>
    <col min="3341" max="3341" width="11" style="49" customWidth="1"/>
    <col min="3342" max="3342" width="8.54296875" style="49" bestFit="1" customWidth="1"/>
    <col min="3343" max="3343" width="11" style="49" bestFit="1" customWidth="1"/>
    <col min="3344" max="3344" width="8.54296875" style="49" bestFit="1" customWidth="1"/>
    <col min="3345" max="3345" width="11" style="49" bestFit="1" customWidth="1"/>
    <col min="3346" max="3346" width="2.1796875" style="49" customWidth="1"/>
    <col min="3347" max="3347" width="8.54296875" style="49" bestFit="1" customWidth="1"/>
    <col min="3348" max="3348" width="11" style="49" bestFit="1" customWidth="1"/>
    <col min="3349" max="3349" width="8.54296875" style="49" bestFit="1" customWidth="1"/>
    <col min="3350" max="3350" width="11" style="49" bestFit="1" customWidth="1"/>
    <col min="3351" max="3351" width="8.54296875" style="49" bestFit="1" customWidth="1"/>
    <col min="3352" max="3352" width="11" style="49" bestFit="1" customWidth="1"/>
    <col min="3353" max="3586" width="8.81640625" style="49"/>
    <col min="3587" max="3587" width="6.81640625" style="49" customWidth="1"/>
    <col min="3588" max="3588" width="20.54296875" style="49" bestFit="1" customWidth="1"/>
    <col min="3589" max="3589" width="10.453125" style="49" bestFit="1" customWidth="1"/>
    <col min="3590" max="3590" width="9.81640625" style="49" bestFit="1" customWidth="1"/>
    <col min="3591" max="3591" width="11" style="49" bestFit="1" customWidth="1"/>
    <col min="3592" max="3592" width="2" style="49" customWidth="1"/>
    <col min="3593" max="3593" width="9.81640625" style="49" bestFit="1" customWidth="1"/>
    <col min="3594" max="3594" width="11" style="49" bestFit="1" customWidth="1"/>
    <col min="3595" max="3595" width="2" style="49" customWidth="1"/>
    <col min="3596" max="3596" width="8.54296875" style="49" bestFit="1" customWidth="1"/>
    <col min="3597" max="3597" width="11" style="49" customWidth="1"/>
    <col min="3598" max="3598" width="8.54296875" style="49" bestFit="1" customWidth="1"/>
    <col min="3599" max="3599" width="11" style="49" bestFit="1" customWidth="1"/>
    <col min="3600" max="3600" width="8.54296875" style="49" bestFit="1" customWidth="1"/>
    <col min="3601" max="3601" width="11" style="49" bestFit="1" customWidth="1"/>
    <col min="3602" max="3602" width="2.1796875" style="49" customWidth="1"/>
    <col min="3603" max="3603" width="8.54296875" style="49" bestFit="1" customWidth="1"/>
    <col min="3604" max="3604" width="11" style="49" bestFit="1" customWidth="1"/>
    <col min="3605" max="3605" width="8.54296875" style="49" bestFit="1" customWidth="1"/>
    <col min="3606" max="3606" width="11" style="49" bestFit="1" customWidth="1"/>
    <col min="3607" max="3607" width="8.54296875" style="49" bestFit="1" customWidth="1"/>
    <col min="3608" max="3608" width="11" style="49" bestFit="1" customWidth="1"/>
    <col min="3609" max="3842" width="8.81640625" style="49"/>
    <col min="3843" max="3843" width="6.81640625" style="49" customWidth="1"/>
    <col min="3844" max="3844" width="20.54296875" style="49" bestFit="1" customWidth="1"/>
    <col min="3845" max="3845" width="10.453125" style="49" bestFit="1" customWidth="1"/>
    <col min="3846" max="3846" width="9.81640625" style="49" bestFit="1" customWidth="1"/>
    <col min="3847" max="3847" width="11" style="49" bestFit="1" customWidth="1"/>
    <col min="3848" max="3848" width="2" style="49" customWidth="1"/>
    <col min="3849" max="3849" width="9.81640625" style="49" bestFit="1" customWidth="1"/>
    <col min="3850" max="3850" width="11" style="49" bestFit="1" customWidth="1"/>
    <col min="3851" max="3851" width="2" style="49" customWidth="1"/>
    <col min="3852" max="3852" width="8.54296875" style="49" bestFit="1" customWidth="1"/>
    <col min="3853" max="3853" width="11" style="49" customWidth="1"/>
    <col min="3854" max="3854" width="8.54296875" style="49" bestFit="1" customWidth="1"/>
    <col min="3855" max="3855" width="11" style="49" bestFit="1" customWidth="1"/>
    <col min="3856" max="3856" width="8.54296875" style="49" bestFit="1" customWidth="1"/>
    <col min="3857" max="3857" width="11" style="49" bestFit="1" customWidth="1"/>
    <col min="3858" max="3858" width="2.1796875" style="49" customWidth="1"/>
    <col min="3859" max="3859" width="8.54296875" style="49" bestFit="1" customWidth="1"/>
    <col min="3860" max="3860" width="11" style="49" bestFit="1" customWidth="1"/>
    <col min="3861" max="3861" width="8.54296875" style="49" bestFit="1" customWidth="1"/>
    <col min="3862" max="3862" width="11" style="49" bestFit="1" customWidth="1"/>
    <col min="3863" max="3863" width="8.54296875" style="49" bestFit="1" customWidth="1"/>
    <col min="3864" max="3864" width="11" style="49" bestFit="1" customWidth="1"/>
    <col min="3865" max="4098" width="8.81640625" style="49"/>
    <col min="4099" max="4099" width="6.81640625" style="49" customWidth="1"/>
    <col min="4100" max="4100" width="20.54296875" style="49" bestFit="1" customWidth="1"/>
    <col min="4101" max="4101" width="10.453125" style="49" bestFit="1" customWidth="1"/>
    <col min="4102" max="4102" width="9.81640625" style="49" bestFit="1" customWidth="1"/>
    <col min="4103" max="4103" width="11" style="49" bestFit="1" customWidth="1"/>
    <col min="4104" max="4104" width="2" style="49" customWidth="1"/>
    <col min="4105" max="4105" width="9.81640625" style="49" bestFit="1" customWidth="1"/>
    <col min="4106" max="4106" width="11" style="49" bestFit="1" customWidth="1"/>
    <col min="4107" max="4107" width="2" style="49" customWidth="1"/>
    <col min="4108" max="4108" width="8.54296875" style="49" bestFit="1" customWidth="1"/>
    <col min="4109" max="4109" width="11" style="49" customWidth="1"/>
    <col min="4110" max="4110" width="8.54296875" style="49" bestFit="1" customWidth="1"/>
    <col min="4111" max="4111" width="11" style="49" bestFit="1" customWidth="1"/>
    <col min="4112" max="4112" width="8.54296875" style="49" bestFit="1" customWidth="1"/>
    <col min="4113" max="4113" width="11" style="49" bestFit="1" customWidth="1"/>
    <col min="4114" max="4114" width="2.1796875" style="49" customWidth="1"/>
    <col min="4115" max="4115" width="8.54296875" style="49" bestFit="1" customWidth="1"/>
    <col min="4116" max="4116" width="11" style="49" bestFit="1" customWidth="1"/>
    <col min="4117" max="4117" width="8.54296875" style="49" bestFit="1" customWidth="1"/>
    <col min="4118" max="4118" width="11" style="49" bestFit="1" customWidth="1"/>
    <col min="4119" max="4119" width="8.54296875" style="49" bestFit="1" customWidth="1"/>
    <col min="4120" max="4120" width="11" style="49" bestFit="1" customWidth="1"/>
    <col min="4121" max="4354" width="8.81640625" style="49"/>
    <col min="4355" max="4355" width="6.81640625" style="49" customWidth="1"/>
    <col min="4356" max="4356" width="20.54296875" style="49" bestFit="1" customWidth="1"/>
    <col min="4357" max="4357" width="10.453125" style="49" bestFit="1" customWidth="1"/>
    <col min="4358" max="4358" width="9.81640625" style="49" bestFit="1" customWidth="1"/>
    <col min="4359" max="4359" width="11" style="49" bestFit="1" customWidth="1"/>
    <col min="4360" max="4360" width="2" style="49" customWidth="1"/>
    <col min="4361" max="4361" width="9.81640625" style="49" bestFit="1" customWidth="1"/>
    <col min="4362" max="4362" width="11" style="49" bestFit="1" customWidth="1"/>
    <col min="4363" max="4363" width="2" style="49" customWidth="1"/>
    <col min="4364" max="4364" width="8.54296875" style="49" bestFit="1" customWidth="1"/>
    <col min="4365" max="4365" width="11" style="49" customWidth="1"/>
    <col min="4366" max="4366" width="8.54296875" style="49" bestFit="1" customWidth="1"/>
    <col min="4367" max="4367" width="11" style="49" bestFit="1" customWidth="1"/>
    <col min="4368" max="4368" width="8.54296875" style="49" bestFit="1" customWidth="1"/>
    <col min="4369" max="4369" width="11" style="49" bestFit="1" customWidth="1"/>
    <col min="4370" max="4370" width="2.1796875" style="49" customWidth="1"/>
    <col min="4371" max="4371" width="8.54296875" style="49" bestFit="1" customWidth="1"/>
    <col min="4372" max="4372" width="11" style="49" bestFit="1" customWidth="1"/>
    <col min="4373" max="4373" width="8.54296875" style="49" bestFit="1" customWidth="1"/>
    <col min="4374" max="4374" width="11" style="49" bestFit="1" customWidth="1"/>
    <col min="4375" max="4375" width="8.54296875" style="49" bestFit="1" customWidth="1"/>
    <col min="4376" max="4376" width="11" style="49" bestFit="1" customWidth="1"/>
    <col min="4377" max="4610" width="8.81640625" style="49"/>
    <col min="4611" max="4611" width="6.81640625" style="49" customWidth="1"/>
    <col min="4612" max="4612" width="20.54296875" style="49" bestFit="1" customWidth="1"/>
    <col min="4613" max="4613" width="10.453125" style="49" bestFit="1" customWidth="1"/>
    <col min="4614" max="4614" width="9.81640625" style="49" bestFit="1" customWidth="1"/>
    <col min="4615" max="4615" width="11" style="49" bestFit="1" customWidth="1"/>
    <col min="4616" max="4616" width="2" style="49" customWidth="1"/>
    <col min="4617" max="4617" width="9.81640625" style="49" bestFit="1" customWidth="1"/>
    <col min="4618" max="4618" width="11" style="49" bestFit="1" customWidth="1"/>
    <col min="4619" max="4619" width="2" style="49" customWidth="1"/>
    <col min="4620" max="4620" width="8.54296875" style="49" bestFit="1" customWidth="1"/>
    <col min="4621" max="4621" width="11" style="49" customWidth="1"/>
    <col min="4622" max="4622" width="8.54296875" style="49" bestFit="1" customWidth="1"/>
    <col min="4623" max="4623" width="11" style="49" bestFit="1" customWidth="1"/>
    <col min="4624" max="4624" width="8.54296875" style="49" bestFit="1" customWidth="1"/>
    <col min="4625" max="4625" width="11" style="49" bestFit="1" customWidth="1"/>
    <col min="4626" max="4626" width="2.1796875" style="49" customWidth="1"/>
    <col min="4627" max="4627" width="8.54296875" style="49" bestFit="1" customWidth="1"/>
    <col min="4628" max="4628" width="11" style="49" bestFit="1" customWidth="1"/>
    <col min="4629" max="4629" width="8.54296875" style="49" bestFit="1" customWidth="1"/>
    <col min="4630" max="4630" width="11" style="49" bestFit="1" customWidth="1"/>
    <col min="4631" max="4631" width="8.54296875" style="49" bestFit="1" customWidth="1"/>
    <col min="4632" max="4632" width="11" style="49" bestFit="1" customWidth="1"/>
    <col min="4633" max="4866" width="8.81640625" style="49"/>
    <col min="4867" max="4867" width="6.81640625" style="49" customWidth="1"/>
    <col min="4868" max="4868" width="20.54296875" style="49" bestFit="1" customWidth="1"/>
    <col min="4869" max="4869" width="10.453125" style="49" bestFit="1" customWidth="1"/>
    <col min="4870" max="4870" width="9.81640625" style="49" bestFit="1" customWidth="1"/>
    <col min="4871" max="4871" width="11" style="49" bestFit="1" customWidth="1"/>
    <col min="4872" max="4872" width="2" style="49" customWidth="1"/>
    <col min="4873" max="4873" width="9.81640625" style="49" bestFit="1" customWidth="1"/>
    <col min="4874" max="4874" width="11" style="49" bestFit="1" customWidth="1"/>
    <col min="4875" max="4875" width="2" style="49" customWidth="1"/>
    <col min="4876" max="4876" width="8.54296875" style="49" bestFit="1" customWidth="1"/>
    <col min="4877" max="4877" width="11" style="49" customWidth="1"/>
    <col min="4878" max="4878" width="8.54296875" style="49" bestFit="1" customWidth="1"/>
    <col min="4879" max="4879" width="11" style="49" bestFit="1" customWidth="1"/>
    <col min="4880" max="4880" width="8.54296875" style="49" bestFit="1" customWidth="1"/>
    <col min="4881" max="4881" width="11" style="49" bestFit="1" customWidth="1"/>
    <col min="4882" max="4882" width="2.1796875" style="49" customWidth="1"/>
    <col min="4883" max="4883" width="8.54296875" style="49" bestFit="1" customWidth="1"/>
    <col min="4884" max="4884" width="11" style="49" bestFit="1" customWidth="1"/>
    <col min="4885" max="4885" width="8.54296875" style="49" bestFit="1" customWidth="1"/>
    <col min="4886" max="4886" width="11" style="49" bestFit="1" customWidth="1"/>
    <col min="4887" max="4887" width="8.54296875" style="49" bestFit="1" customWidth="1"/>
    <col min="4888" max="4888" width="11" style="49" bestFit="1" customWidth="1"/>
    <col min="4889" max="5122" width="8.81640625" style="49"/>
    <col min="5123" max="5123" width="6.81640625" style="49" customWidth="1"/>
    <col min="5124" max="5124" width="20.54296875" style="49" bestFit="1" customWidth="1"/>
    <col min="5125" max="5125" width="10.453125" style="49" bestFit="1" customWidth="1"/>
    <col min="5126" max="5126" width="9.81640625" style="49" bestFit="1" customWidth="1"/>
    <col min="5127" max="5127" width="11" style="49" bestFit="1" customWidth="1"/>
    <col min="5128" max="5128" width="2" style="49" customWidth="1"/>
    <col min="5129" max="5129" width="9.81640625" style="49" bestFit="1" customWidth="1"/>
    <col min="5130" max="5130" width="11" style="49" bestFit="1" customWidth="1"/>
    <col min="5131" max="5131" width="2" style="49" customWidth="1"/>
    <col min="5132" max="5132" width="8.54296875" style="49" bestFit="1" customWidth="1"/>
    <col min="5133" max="5133" width="11" style="49" customWidth="1"/>
    <col min="5134" max="5134" width="8.54296875" style="49" bestFit="1" customWidth="1"/>
    <col min="5135" max="5135" width="11" style="49" bestFit="1" customWidth="1"/>
    <col min="5136" max="5136" width="8.54296875" style="49" bestFit="1" customWidth="1"/>
    <col min="5137" max="5137" width="11" style="49" bestFit="1" customWidth="1"/>
    <col min="5138" max="5138" width="2.1796875" style="49" customWidth="1"/>
    <col min="5139" max="5139" width="8.54296875" style="49" bestFit="1" customWidth="1"/>
    <col min="5140" max="5140" width="11" style="49" bestFit="1" customWidth="1"/>
    <col min="5141" max="5141" width="8.54296875" style="49" bestFit="1" customWidth="1"/>
    <col min="5142" max="5142" width="11" style="49" bestFit="1" customWidth="1"/>
    <col min="5143" max="5143" width="8.54296875" style="49" bestFit="1" customWidth="1"/>
    <col min="5144" max="5144" width="11" style="49" bestFit="1" customWidth="1"/>
    <col min="5145" max="5378" width="8.81640625" style="49"/>
    <col min="5379" max="5379" width="6.81640625" style="49" customWidth="1"/>
    <col min="5380" max="5380" width="20.54296875" style="49" bestFit="1" customWidth="1"/>
    <col min="5381" max="5381" width="10.453125" style="49" bestFit="1" customWidth="1"/>
    <col min="5382" max="5382" width="9.81640625" style="49" bestFit="1" customWidth="1"/>
    <col min="5383" max="5383" width="11" style="49" bestFit="1" customWidth="1"/>
    <col min="5384" max="5384" width="2" style="49" customWidth="1"/>
    <col min="5385" max="5385" width="9.81640625" style="49" bestFit="1" customWidth="1"/>
    <col min="5386" max="5386" width="11" style="49" bestFit="1" customWidth="1"/>
    <col min="5387" max="5387" width="2" style="49" customWidth="1"/>
    <col min="5388" max="5388" width="8.54296875" style="49" bestFit="1" customWidth="1"/>
    <col min="5389" max="5389" width="11" style="49" customWidth="1"/>
    <col min="5390" max="5390" width="8.54296875" style="49" bestFit="1" customWidth="1"/>
    <col min="5391" max="5391" width="11" style="49" bestFit="1" customWidth="1"/>
    <col min="5392" max="5392" width="8.54296875" style="49" bestFit="1" customWidth="1"/>
    <col min="5393" max="5393" width="11" style="49" bestFit="1" customWidth="1"/>
    <col min="5394" max="5394" width="2.1796875" style="49" customWidth="1"/>
    <col min="5395" max="5395" width="8.54296875" style="49" bestFit="1" customWidth="1"/>
    <col min="5396" max="5396" width="11" style="49" bestFit="1" customWidth="1"/>
    <col min="5397" max="5397" width="8.54296875" style="49" bestFit="1" customWidth="1"/>
    <col min="5398" max="5398" width="11" style="49" bestFit="1" customWidth="1"/>
    <col min="5399" max="5399" width="8.54296875" style="49" bestFit="1" customWidth="1"/>
    <col min="5400" max="5400" width="11" style="49" bestFit="1" customWidth="1"/>
    <col min="5401" max="5634" width="8.81640625" style="49"/>
    <col min="5635" max="5635" width="6.81640625" style="49" customWidth="1"/>
    <col min="5636" max="5636" width="20.54296875" style="49" bestFit="1" customWidth="1"/>
    <col min="5637" max="5637" width="10.453125" style="49" bestFit="1" customWidth="1"/>
    <col min="5638" max="5638" width="9.81640625" style="49" bestFit="1" customWidth="1"/>
    <col min="5639" max="5639" width="11" style="49" bestFit="1" customWidth="1"/>
    <col min="5640" max="5640" width="2" style="49" customWidth="1"/>
    <col min="5641" max="5641" width="9.81640625" style="49" bestFit="1" customWidth="1"/>
    <col min="5642" max="5642" width="11" style="49" bestFit="1" customWidth="1"/>
    <col min="5643" max="5643" width="2" style="49" customWidth="1"/>
    <col min="5644" max="5644" width="8.54296875" style="49" bestFit="1" customWidth="1"/>
    <col min="5645" max="5645" width="11" style="49" customWidth="1"/>
    <col min="5646" max="5646" width="8.54296875" style="49" bestFit="1" customWidth="1"/>
    <col min="5647" max="5647" width="11" style="49" bestFit="1" customWidth="1"/>
    <col min="5648" max="5648" width="8.54296875" style="49" bestFit="1" customWidth="1"/>
    <col min="5649" max="5649" width="11" style="49" bestFit="1" customWidth="1"/>
    <col min="5650" max="5650" width="2.1796875" style="49" customWidth="1"/>
    <col min="5651" max="5651" width="8.54296875" style="49" bestFit="1" customWidth="1"/>
    <col min="5652" max="5652" width="11" style="49" bestFit="1" customWidth="1"/>
    <col min="5653" max="5653" width="8.54296875" style="49" bestFit="1" customWidth="1"/>
    <col min="5654" max="5654" width="11" style="49" bestFit="1" customWidth="1"/>
    <col min="5655" max="5655" width="8.54296875" style="49" bestFit="1" customWidth="1"/>
    <col min="5656" max="5656" width="11" style="49" bestFit="1" customWidth="1"/>
    <col min="5657" max="5890" width="8.81640625" style="49"/>
    <col min="5891" max="5891" width="6.81640625" style="49" customWidth="1"/>
    <col min="5892" max="5892" width="20.54296875" style="49" bestFit="1" customWidth="1"/>
    <col min="5893" max="5893" width="10.453125" style="49" bestFit="1" customWidth="1"/>
    <col min="5894" max="5894" width="9.81640625" style="49" bestFit="1" customWidth="1"/>
    <col min="5895" max="5895" width="11" style="49" bestFit="1" customWidth="1"/>
    <col min="5896" max="5896" width="2" style="49" customWidth="1"/>
    <col min="5897" max="5897" width="9.81640625" style="49" bestFit="1" customWidth="1"/>
    <col min="5898" max="5898" width="11" style="49" bestFit="1" customWidth="1"/>
    <col min="5899" max="5899" width="2" style="49" customWidth="1"/>
    <col min="5900" max="5900" width="8.54296875" style="49" bestFit="1" customWidth="1"/>
    <col min="5901" max="5901" width="11" style="49" customWidth="1"/>
    <col min="5902" max="5902" width="8.54296875" style="49" bestFit="1" customWidth="1"/>
    <col min="5903" max="5903" width="11" style="49" bestFit="1" customWidth="1"/>
    <col min="5904" max="5904" width="8.54296875" style="49" bestFit="1" customWidth="1"/>
    <col min="5905" max="5905" width="11" style="49" bestFit="1" customWidth="1"/>
    <col min="5906" max="5906" width="2.1796875" style="49" customWidth="1"/>
    <col min="5907" max="5907" width="8.54296875" style="49" bestFit="1" customWidth="1"/>
    <col min="5908" max="5908" width="11" style="49" bestFit="1" customWidth="1"/>
    <col min="5909" max="5909" width="8.54296875" style="49" bestFit="1" customWidth="1"/>
    <col min="5910" max="5910" width="11" style="49" bestFit="1" customWidth="1"/>
    <col min="5911" max="5911" width="8.54296875" style="49" bestFit="1" customWidth="1"/>
    <col min="5912" max="5912" width="11" style="49" bestFit="1" customWidth="1"/>
    <col min="5913" max="6146" width="8.81640625" style="49"/>
    <col min="6147" max="6147" width="6.81640625" style="49" customWidth="1"/>
    <col min="6148" max="6148" width="20.54296875" style="49" bestFit="1" customWidth="1"/>
    <col min="6149" max="6149" width="10.453125" style="49" bestFit="1" customWidth="1"/>
    <col min="6150" max="6150" width="9.81640625" style="49" bestFit="1" customWidth="1"/>
    <col min="6151" max="6151" width="11" style="49" bestFit="1" customWidth="1"/>
    <col min="6152" max="6152" width="2" style="49" customWidth="1"/>
    <col min="6153" max="6153" width="9.81640625" style="49" bestFit="1" customWidth="1"/>
    <col min="6154" max="6154" width="11" style="49" bestFit="1" customWidth="1"/>
    <col min="6155" max="6155" width="2" style="49" customWidth="1"/>
    <col min="6156" max="6156" width="8.54296875" style="49" bestFit="1" customWidth="1"/>
    <col min="6157" max="6157" width="11" style="49" customWidth="1"/>
    <col min="6158" max="6158" width="8.54296875" style="49" bestFit="1" customWidth="1"/>
    <col min="6159" max="6159" width="11" style="49" bestFit="1" customWidth="1"/>
    <col min="6160" max="6160" width="8.54296875" style="49" bestFit="1" customWidth="1"/>
    <col min="6161" max="6161" width="11" style="49" bestFit="1" customWidth="1"/>
    <col min="6162" max="6162" width="2.1796875" style="49" customWidth="1"/>
    <col min="6163" max="6163" width="8.54296875" style="49" bestFit="1" customWidth="1"/>
    <col min="6164" max="6164" width="11" style="49" bestFit="1" customWidth="1"/>
    <col min="6165" max="6165" width="8.54296875" style="49" bestFit="1" customWidth="1"/>
    <col min="6166" max="6166" width="11" style="49" bestFit="1" customWidth="1"/>
    <col min="6167" max="6167" width="8.54296875" style="49" bestFit="1" customWidth="1"/>
    <col min="6168" max="6168" width="11" style="49" bestFit="1" customWidth="1"/>
    <col min="6169" max="6402" width="8.81640625" style="49"/>
    <col min="6403" max="6403" width="6.81640625" style="49" customWidth="1"/>
    <col min="6404" max="6404" width="20.54296875" style="49" bestFit="1" customWidth="1"/>
    <col min="6405" max="6405" width="10.453125" style="49" bestFit="1" customWidth="1"/>
    <col min="6406" max="6406" width="9.81640625" style="49" bestFit="1" customWidth="1"/>
    <col min="6407" max="6407" width="11" style="49" bestFit="1" customWidth="1"/>
    <col min="6408" max="6408" width="2" style="49" customWidth="1"/>
    <col min="6409" max="6409" width="9.81640625" style="49" bestFit="1" customWidth="1"/>
    <col min="6410" max="6410" width="11" style="49" bestFit="1" customWidth="1"/>
    <col min="6411" max="6411" width="2" style="49" customWidth="1"/>
    <col min="6412" max="6412" width="8.54296875" style="49" bestFit="1" customWidth="1"/>
    <col min="6413" max="6413" width="11" style="49" customWidth="1"/>
    <col min="6414" max="6414" width="8.54296875" style="49" bestFit="1" customWidth="1"/>
    <col min="6415" max="6415" width="11" style="49" bestFit="1" customWidth="1"/>
    <col min="6416" max="6416" width="8.54296875" style="49" bestFit="1" customWidth="1"/>
    <col min="6417" max="6417" width="11" style="49" bestFit="1" customWidth="1"/>
    <col min="6418" max="6418" width="2.1796875" style="49" customWidth="1"/>
    <col min="6419" max="6419" width="8.54296875" style="49" bestFit="1" customWidth="1"/>
    <col min="6420" max="6420" width="11" style="49" bestFit="1" customWidth="1"/>
    <col min="6421" max="6421" width="8.54296875" style="49" bestFit="1" customWidth="1"/>
    <col min="6422" max="6422" width="11" style="49" bestFit="1" customWidth="1"/>
    <col min="6423" max="6423" width="8.54296875" style="49" bestFit="1" customWidth="1"/>
    <col min="6424" max="6424" width="11" style="49" bestFit="1" customWidth="1"/>
    <col min="6425" max="6658" width="8.81640625" style="49"/>
    <col min="6659" max="6659" width="6.81640625" style="49" customWidth="1"/>
    <col min="6660" max="6660" width="20.54296875" style="49" bestFit="1" customWidth="1"/>
    <col min="6661" max="6661" width="10.453125" style="49" bestFit="1" customWidth="1"/>
    <col min="6662" max="6662" width="9.81640625" style="49" bestFit="1" customWidth="1"/>
    <col min="6663" max="6663" width="11" style="49" bestFit="1" customWidth="1"/>
    <col min="6664" max="6664" width="2" style="49" customWidth="1"/>
    <col min="6665" max="6665" width="9.81640625" style="49" bestFit="1" customWidth="1"/>
    <col min="6666" max="6666" width="11" style="49" bestFit="1" customWidth="1"/>
    <col min="6667" max="6667" width="2" style="49" customWidth="1"/>
    <col min="6668" max="6668" width="8.54296875" style="49" bestFit="1" customWidth="1"/>
    <col min="6669" max="6669" width="11" style="49" customWidth="1"/>
    <col min="6670" max="6670" width="8.54296875" style="49" bestFit="1" customWidth="1"/>
    <col min="6671" max="6671" width="11" style="49" bestFit="1" customWidth="1"/>
    <col min="6672" max="6672" width="8.54296875" style="49" bestFit="1" customWidth="1"/>
    <col min="6673" max="6673" width="11" style="49" bestFit="1" customWidth="1"/>
    <col min="6674" max="6674" width="2.1796875" style="49" customWidth="1"/>
    <col min="6675" max="6675" width="8.54296875" style="49" bestFit="1" customWidth="1"/>
    <col min="6676" max="6676" width="11" style="49" bestFit="1" customWidth="1"/>
    <col min="6677" max="6677" width="8.54296875" style="49" bestFit="1" customWidth="1"/>
    <col min="6678" max="6678" width="11" style="49" bestFit="1" customWidth="1"/>
    <col min="6679" max="6679" width="8.54296875" style="49" bestFit="1" customWidth="1"/>
    <col min="6680" max="6680" width="11" style="49" bestFit="1" customWidth="1"/>
    <col min="6681" max="6914" width="8.81640625" style="49"/>
    <col min="6915" max="6915" width="6.81640625" style="49" customWidth="1"/>
    <col min="6916" max="6916" width="20.54296875" style="49" bestFit="1" customWidth="1"/>
    <col min="6917" max="6917" width="10.453125" style="49" bestFit="1" customWidth="1"/>
    <col min="6918" max="6918" width="9.81640625" style="49" bestFit="1" customWidth="1"/>
    <col min="6919" max="6919" width="11" style="49" bestFit="1" customWidth="1"/>
    <col min="6920" max="6920" width="2" style="49" customWidth="1"/>
    <col min="6921" max="6921" width="9.81640625" style="49" bestFit="1" customWidth="1"/>
    <col min="6922" max="6922" width="11" style="49" bestFit="1" customWidth="1"/>
    <col min="6923" max="6923" width="2" style="49" customWidth="1"/>
    <col min="6924" max="6924" width="8.54296875" style="49" bestFit="1" customWidth="1"/>
    <col min="6925" max="6925" width="11" style="49" customWidth="1"/>
    <col min="6926" max="6926" width="8.54296875" style="49" bestFit="1" customWidth="1"/>
    <col min="6927" max="6927" width="11" style="49" bestFit="1" customWidth="1"/>
    <col min="6928" max="6928" width="8.54296875" style="49" bestFit="1" customWidth="1"/>
    <col min="6929" max="6929" width="11" style="49" bestFit="1" customWidth="1"/>
    <col min="6930" max="6930" width="2.1796875" style="49" customWidth="1"/>
    <col min="6931" max="6931" width="8.54296875" style="49" bestFit="1" customWidth="1"/>
    <col min="6932" max="6932" width="11" style="49" bestFit="1" customWidth="1"/>
    <col min="6933" max="6933" width="8.54296875" style="49" bestFit="1" customWidth="1"/>
    <col min="6934" max="6934" width="11" style="49" bestFit="1" customWidth="1"/>
    <col min="6935" max="6935" width="8.54296875" style="49" bestFit="1" customWidth="1"/>
    <col min="6936" max="6936" width="11" style="49" bestFit="1" customWidth="1"/>
    <col min="6937" max="7170" width="8.81640625" style="49"/>
    <col min="7171" max="7171" width="6.81640625" style="49" customWidth="1"/>
    <col min="7172" max="7172" width="20.54296875" style="49" bestFit="1" customWidth="1"/>
    <col min="7173" max="7173" width="10.453125" style="49" bestFit="1" customWidth="1"/>
    <col min="7174" max="7174" width="9.81640625" style="49" bestFit="1" customWidth="1"/>
    <col min="7175" max="7175" width="11" style="49" bestFit="1" customWidth="1"/>
    <col min="7176" max="7176" width="2" style="49" customWidth="1"/>
    <col min="7177" max="7177" width="9.81640625" style="49" bestFit="1" customWidth="1"/>
    <col min="7178" max="7178" width="11" style="49" bestFit="1" customWidth="1"/>
    <col min="7179" max="7179" width="2" style="49" customWidth="1"/>
    <col min="7180" max="7180" width="8.54296875" style="49" bestFit="1" customWidth="1"/>
    <col min="7181" max="7181" width="11" style="49" customWidth="1"/>
    <col min="7182" max="7182" width="8.54296875" style="49" bestFit="1" customWidth="1"/>
    <col min="7183" max="7183" width="11" style="49" bestFit="1" customWidth="1"/>
    <col min="7184" max="7184" width="8.54296875" style="49" bestFit="1" customWidth="1"/>
    <col min="7185" max="7185" width="11" style="49" bestFit="1" customWidth="1"/>
    <col min="7186" max="7186" width="2.1796875" style="49" customWidth="1"/>
    <col min="7187" max="7187" width="8.54296875" style="49" bestFit="1" customWidth="1"/>
    <col min="7188" max="7188" width="11" style="49" bestFit="1" customWidth="1"/>
    <col min="7189" max="7189" width="8.54296875" style="49" bestFit="1" customWidth="1"/>
    <col min="7190" max="7190" width="11" style="49" bestFit="1" customWidth="1"/>
    <col min="7191" max="7191" width="8.54296875" style="49" bestFit="1" customWidth="1"/>
    <col min="7192" max="7192" width="11" style="49" bestFit="1" customWidth="1"/>
    <col min="7193" max="7426" width="8.81640625" style="49"/>
    <col min="7427" max="7427" width="6.81640625" style="49" customWidth="1"/>
    <col min="7428" max="7428" width="20.54296875" style="49" bestFit="1" customWidth="1"/>
    <col min="7429" max="7429" width="10.453125" style="49" bestFit="1" customWidth="1"/>
    <col min="7430" max="7430" width="9.81640625" style="49" bestFit="1" customWidth="1"/>
    <col min="7431" max="7431" width="11" style="49" bestFit="1" customWidth="1"/>
    <col min="7432" max="7432" width="2" style="49" customWidth="1"/>
    <col min="7433" max="7433" width="9.81640625" style="49" bestFit="1" customWidth="1"/>
    <col min="7434" max="7434" width="11" style="49" bestFit="1" customWidth="1"/>
    <col min="7435" max="7435" width="2" style="49" customWidth="1"/>
    <col min="7436" max="7436" width="8.54296875" style="49" bestFit="1" customWidth="1"/>
    <col min="7437" max="7437" width="11" style="49" customWidth="1"/>
    <col min="7438" max="7438" width="8.54296875" style="49" bestFit="1" customWidth="1"/>
    <col min="7439" max="7439" width="11" style="49" bestFit="1" customWidth="1"/>
    <col min="7440" max="7440" width="8.54296875" style="49" bestFit="1" customWidth="1"/>
    <col min="7441" max="7441" width="11" style="49" bestFit="1" customWidth="1"/>
    <col min="7442" max="7442" width="2.1796875" style="49" customWidth="1"/>
    <col min="7443" max="7443" width="8.54296875" style="49" bestFit="1" customWidth="1"/>
    <col min="7444" max="7444" width="11" style="49" bestFit="1" customWidth="1"/>
    <col min="7445" max="7445" width="8.54296875" style="49" bestFit="1" customWidth="1"/>
    <col min="7446" max="7446" width="11" style="49" bestFit="1" customWidth="1"/>
    <col min="7447" max="7447" width="8.54296875" style="49" bestFit="1" customWidth="1"/>
    <col min="7448" max="7448" width="11" style="49" bestFit="1" customWidth="1"/>
    <col min="7449" max="7682" width="8.81640625" style="49"/>
    <col min="7683" max="7683" width="6.81640625" style="49" customWidth="1"/>
    <col min="7684" max="7684" width="20.54296875" style="49" bestFit="1" customWidth="1"/>
    <col min="7685" max="7685" width="10.453125" style="49" bestFit="1" customWidth="1"/>
    <col min="7686" max="7686" width="9.81640625" style="49" bestFit="1" customWidth="1"/>
    <col min="7687" max="7687" width="11" style="49" bestFit="1" customWidth="1"/>
    <col min="7688" max="7688" width="2" style="49" customWidth="1"/>
    <col min="7689" max="7689" width="9.81640625" style="49" bestFit="1" customWidth="1"/>
    <col min="7690" max="7690" width="11" style="49" bestFit="1" customWidth="1"/>
    <col min="7691" max="7691" width="2" style="49" customWidth="1"/>
    <col min="7692" max="7692" width="8.54296875" style="49" bestFit="1" customWidth="1"/>
    <col min="7693" max="7693" width="11" style="49" customWidth="1"/>
    <col min="7694" max="7694" width="8.54296875" style="49" bestFit="1" customWidth="1"/>
    <col min="7695" max="7695" width="11" style="49" bestFit="1" customWidth="1"/>
    <col min="7696" max="7696" width="8.54296875" style="49" bestFit="1" customWidth="1"/>
    <col min="7697" max="7697" width="11" style="49" bestFit="1" customWidth="1"/>
    <col min="7698" max="7698" width="2.1796875" style="49" customWidth="1"/>
    <col min="7699" max="7699" width="8.54296875" style="49" bestFit="1" customWidth="1"/>
    <col min="7700" max="7700" width="11" style="49" bestFit="1" customWidth="1"/>
    <col min="7701" max="7701" width="8.54296875" style="49" bestFit="1" customWidth="1"/>
    <col min="7702" max="7702" width="11" style="49" bestFit="1" customWidth="1"/>
    <col min="7703" max="7703" width="8.54296875" style="49" bestFit="1" customWidth="1"/>
    <col min="7704" max="7704" width="11" style="49" bestFit="1" customWidth="1"/>
    <col min="7705" max="7938" width="8.81640625" style="49"/>
    <col min="7939" max="7939" width="6.81640625" style="49" customWidth="1"/>
    <col min="7940" max="7940" width="20.54296875" style="49" bestFit="1" customWidth="1"/>
    <col min="7941" max="7941" width="10.453125" style="49" bestFit="1" customWidth="1"/>
    <col min="7942" max="7942" width="9.81640625" style="49" bestFit="1" customWidth="1"/>
    <col min="7943" max="7943" width="11" style="49" bestFit="1" customWidth="1"/>
    <col min="7944" max="7944" width="2" style="49" customWidth="1"/>
    <col min="7945" max="7945" width="9.81640625" style="49" bestFit="1" customWidth="1"/>
    <col min="7946" max="7946" width="11" style="49" bestFit="1" customWidth="1"/>
    <col min="7947" max="7947" width="2" style="49" customWidth="1"/>
    <col min="7948" max="7948" width="8.54296875" style="49" bestFit="1" customWidth="1"/>
    <col min="7949" max="7949" width="11" style="49" customWidth="1"/>
    <col min="7950" max="7950" width="8.54296875" style="49" bestFit="1" customWidth="1"/>
    <col min="7951" max="7951" width="11" style="49" bestFit="1" customWidth="1"/>
    <col min="7952" max="7952" width="8.54296875" style="49" bestFit="1" customWidth="1"/>
    <col min="7953" max="7953" width="11" style="49" bestFit="1" customWidth="1"/>
    <col min="7954" max="7954" width="2.1796875" style="49" customWidth="1"/>
    <col min="7955" max="7955" width="8.54296875" style="49" bestFit="1" customWidth="1"/>
    <col min="7956" max="7956" width="11" style="49" bestFit="1" customWidth="1"/>
    <col min="7957" max="7957" width="8.54296875" style="49" bestFit="1" customWidth="1"/>
    <col min="7958" max="7958" width="11" style="49" bestFit="1" customWidth="1"/>
    <col min="7959" max="7959" width="8.54296875" style="49" bestFit="1" customWidth="1"/>
    <col min="7960" max="7960" width="11" style="49" bestFit="1" customWidth="1"/>
    <col min="7961" max="8194" width="8.81640625" style="49"/>
    <col min="8195" max="8195" width="6.81640625" style="49" customWidth="1"/>
    <col min="8196" max="8196" width="20.54296875" style="49" bestFit="1" customWidth="1"/>
    <col min="8197" max="8197" width="10.453125" style="49" bestFit="1" customWidth="1"/>
    <col min="8198" max="8198" width="9.81640625" style="49" bestFit="1" customWidth="1"/>
    <col min="8199" max="8199" width="11" style="49" bestFit="1" customWidth="1"/>
    <col min="8200" max="8200" width="2" style="49" customWidth="1"/>
    <col min="8201" max="8201" width="9.81640625" style="49" bestFit="1" customWidth="1"/>
    <col min="8202" max="8202" width="11" style="49" bestFit="1" customWidth="1"/>
    <col min="8203" max="8203" width="2" style="49" customWidth="1"/>
    <col min="8204" max="8204" width="8.54296875" style="49" bestFit="1" customWidth="1"/>
    <col min="8205" max="8205" width="11" style="49" customWidth="1"/>
    <col min="8206" max="8206" width="8.54296875" style="49" bestFit="1" customWidth="1"/>
    <col min="8207" max="8207" width="11" style="49" bestFit="1" customWidth="1"/>
    <col min="8208" max="8208" width="8.54296875" style="49" bestFit="1" customWidth="1"/>
    <col min="8209" max="8209" width="11" style="49" bestFit="1" customWidth="1"/>
    <col min="8210" max="8210" width="2.1796875" style="49" customWidth="1"/>
    <col min="8211" max="8211" width="8.54296875" style="49" bestFit="1" customWidth="1"/>
    <col min="8212" max="8212" width="11" style="49" bestFit="1" customWidth="1"/>
    <col min="8213" max="8213" width="8.54296875" style="49" bestFit="1" customWidth="1"/>
    <col min="8214" max="8214" width="11" style="49" bestFit="1" customWidth="1"/>
    <col min="8215" max="8215" width="8.54296875" style="49" bestFit="1" customWidth="1"/>
    <col min="8216" max="8216" width="11" style="49" bestFit="1" customWidth="1"/>
    <col min="8217" max="8450" width="8.81640625" style="49"/>
    <col min="8451" max="8451" width="6.81640625" style="49" customWidth="1"/>
    <col min="8452" max="8452" width="20.54296875" style="49" bestFit="1" customWidth="1"/>
    <col min="8453" max="8453" width="10.453125" style="49" bestFit="1" customWidth="1"/>
    <col min="8454" max="8454" width="9.81640625" style="49" bestFit="1" customWidth="1"/>
    <col min="8455" max="8455" width="11" style="49" bestFit="1" customWidth="1"/>
    <col min="8456" max="8456" width="2" style="49" customWidth="1"/>
    <col min="8457" max="8457" width="9.81640625" style="49" bestFit="1" customWidth="1"/>
    <col min="8458" max="8458" width="11" style="49" bestFit="1" customWidth="1"/>
    <col min="8459" max="8459" width="2" style="49" customWidth="1"/>
    <col min="8460" max="8460" width="8.54296875" style="49" bestFit="1" customWidth="1"/>
    <col min="8461" max="8461" width="11" style="49" customWidth="1"/>
    <col min="8462" max="8462" width="8.54296875" style="49" bestFit="1" customWidth="1"/>
    <col min="8463" max="8463" width="11" style="49" bestFit="1" customWidth="1"/>
    <col min="8464" max="8464" width="8.54296875" style="49" bestFit="1" customWidth="1"/>
    <col min="8465" max="8465" width="11" style="49" bestFit="1" customWidth="1"/>
    <col min="8466" max="8466" width="2.1796875" style="49" customWidth="1"/>
    <col min="8467" max="8467" width="8.54296875" style="49" bestFit="1" customWidth="1"/>
    <col min="8468" max="8468" width="11" style="49" bestFit="1" customWidth="1"/>
    <col min="8469" max="8469" width="8.54296875" style="49" bestFit="1" customWidth="1"/>
    <col min="8470" max="8470" width="11" style="49" bestFit="1" customWidth="1"/>
    <col min="8471" max="8471" width="8.54296875" style="49" bestFit="1" customWidth="1"/>
    <col min="8472" max="8472" width="11" style="49" bestFit="1" customWidth="1"/>
    <col min="8473" max="8706" width="8.81640625" style="49"/>
    <col min="8707" max="8707" width="6.81640625" style="49" customWidth="1"/>
    <col min="8708" max="8708" width="20.54296875" style="49" bestFit="1" customWidth="1"/>
    <col min="8709" max="8709" width="10.453125" style="49" bestFit="1" customWidth="1"/>
    <col min="8710" max="8710" width="9.81640625" style="49" bestFit="1" customWidth="1"/>
    <col min="8711" max="8711" width="11" style="49" bestFit="1" customWidth="1"/>
    <col min="8712" max="8712" width="2" style="49" customWidth="1"/>
    <col min="8713" max="8713" width="9.81640625" style="49" bestFit="1" customWidth="1"/>
    <col min="8714" max="8714" width="11" style="49" bestFit="1" customWidth="1"/>
    <col min="8715" max="8715" width="2" style="49" customWidth="1"/>
    <col min="8716" max="8716" width="8.54296875" style="49" bestFit="1" customWidth="1"/>
    <col min="8717" max="8717" width="11" style="49" customWidth="1"/>
    <col min="8718" max="8718" width="8.54296875" style="49" bestFit="1" customWidth="1"/>
    <col min="8719" max="8719" width="11" style="49" bestFit="1" customWidth="1"/>
    <col min="8720" max="8720" width="8.54296875" style="49" bestFit="1" customWidth="1"/>
    <col min="8721" max="8721" width="11" style="49" bestFit="1" customWidth="1"/>
    <col min="8722" max="8722" width="2.1796875" style="49" customWidth="1"/>
    <col min="8723" max="8723" width="8.54296875" style="49" bestFit="1" customWidth="1"/>
    <col min="8724" max="8724" width="11" style="49" bestFit="1" customWidth="1"/>
    <col min="8725" max="8725" width="8.54296875" style="49" bestFit="1" customWidth="1"/>
    <col min="8726" max="8726" width="11" style="49" bestFit="1" customWidth="1"/>
    <col min="8727" max="8727" width="8.54296875" style="49" bestFit="1" customWidth="1"/>
    <col min="8728" max="8728" width="11" style="49" bestFit="1" customWidth="1"/>
    <col min="8729" max="8962" width="8.81640625" style="49"/>
    <col min="8963" max="8963" width="6.81640625" style="49" customWidth="1"/>
    <col min="8964" max="8964" width="20.54296875" style="49" bestFit="1" customWidth="1"/>
    <col min="8965" max="8965" width="10.453125" style="49" bestFit="1" customWidth="1"/>
    <col min="8966" max="8966" width="9.81640625" style="49" bestFit="1" customWidth="1"/>
    <col min="8967" max="8967" width="11" style="49" bestFit="1" customWidth="1"/>
    <col min="8968" max="8968" width="2" style="49" customWidth="1"/>
    <col min="8969" max="8969" width="9.81640625" style="49" bestFit="1" customWidth="1"/>
    <col min="8970" max="8970" width="11" style="49" bestFit="1" customWidth="1"/>
    <col min="8971" max="8971" width="2" style="49" customWidth="1"/>
    <col min="8972" max="8972" width="8.54296875" style="49" bestFit="1" customWidth="1"/>
    <col min="8973" max="8973" width="11" style="49" customWidth="1"/>
    <col min="8974" max="8974" width="8.54296875" style="49" bestFit="1" customWidth="1"/>
    <col min="8975" max="8975" width="11" style="49" bestFit="1" customWidth="1"/>
    <col min="8976" max="8976" width="8.54296875" style="49" bestFit="1" customWidth="1"/>
    <col min="8977" max="8977" width="11" style="49" bestFit="1" customWidth="1"/>
    <col min="8978" max="8978" width="2.1796875" style="49" customWidth="1"/>
    <col min="8979" max="8979" width="8.54296875" style="49" bestFit="1" customWidth="1"/>
    <col min="8980" max="8980" width="11" style="49" bestFit="1" customWidth="1"/>
    <col min="8981" max="8981" width="8.54296875" style="49" bestFit="1" customWidth="1"/>
    <col min="8982" max="8982" width="11" style="49" bestFit="1" customWidth="1"/>
    <col min="8983" max="8983" width="8.54296875" style="49" bestFit="1" customWidth="1"/>
    <col min="8984" max="8984" width="11" style="49" bestFit="1" customWidth="1"/>
    <col min="8985" max="9218" width="8.81640625" style="49"/>
    <col min="9219" max="9219" width="6.81640625" style="49" customWidth="1"/>
    <col min="9220" max="9220" width="20.54296875" style="49" bestFit="1" customWidth="1"/>
    <col min="9221" max="9221" width="10.453125" style="49" bestFit="1" customWidth="1"/>
    <col min="9222" max="9222" width="9.81640625" style="49" bestFit="1" customWidth="1"/>
    <col min="9223" max="9223" width="11" style="49" bestFit="1" customWidth="1"/>
    <col min="9224" max="9224" width="2" style="49" customWidth="1"/>
    <col min="9225" max="9225" width="9.81640625" style="49" bestFit="1" customWidth="1"/>
    <col min="9226" max="9226" width="11" style="49" bestFit="1" customWidth="1"/>
    <col min="9227" max="9227" width="2" style="49" customWidth="1"/>
    <col min="9228" max="9228" width="8.54296875" style="49" bestFit="1" customWidth="1"/>
    <col min="9229" max="9229" width="11" style="49" customWidth="1"/>
    <col min="9230" max="9230" width="8.54296875" style="49" bestFit="1" customWidth="1"/>
    <col min="9231" max="9231" width="11" style="49" bestFit="1" customWidth="1"/>
    <col min="9232" max="9232" width="8.54296875" style="49" bestFit="1" customWidth="1"/>
    <col min="9233" max="9233" width="11" style="49" bestFit="1" customWidth="1"/>
    <col min="9234" max="9234" width="2.1796875" style="49" customWidth="1"/>
    <col min="9235" max="9235" width="8.54296875" style="49" bestFit="1" customWidth="1"/>
    <col min="9236" max="9236" width="11" style="49" bestFit="1" customWidth="1"/>
    <col min="9237" max="9237" width="8.54296875" style="49" bestFit="1" customWidth="1"/>
    <col min="9238" max="9238" width="11" style="49" bestFit="1" customWidth="1"/>
    <col min="9239" max="9239" width="8.54296875" style="49" bestFit="1" customWidth="1"/>
    <col min="9240" max="9240" width="11" style="49" bestFit="1" customWidth="1"/>
    <col min="9241" max="9474" width="8.81640625" style="49"/>
    <col min="9475" max="9475" width="6.81640625" style="49" customWidth="1"/>
    <col min="9476" max="9476" width="20.54296875" style="49" bestFit="1" customWidth="1"/>
    <col min="9477" max="9477" width="10.453125" style="49" bestFit="1" customWidth="1"/>
    <col min="9478" max="9478" width="9.81640625" style="49" bestFit="1" customWidth="1"/>
    <col min="9479" max="9479" width="11" style="49" bestFit="1" customWidth="1"/>
    <col min="9480" max="9480" width="2" style="49" customWidth="1"/>
    <col min="9481" max="9481" width="9.81640625" style="49" bestFit="1" customWidth="1"/>
    <col min="9482" max="9482" width="11" style="49" bestFit="1" customWidth="1"/>
    <col min="9483" max="9483" width="2" style="49" customWidth="1"/>
    <col min="9484" max="9484" width="8.54296875" style="49" bestFit="1" customWidth="1"/>
    <col min="9485" max="9485" width="11" style="49" customWidth="1"/>
    <col min="9486" max="9486" width="8.54296875" style="49" bestFit="1" customWidth="1"/>
    <col min="9487" max="9487" width="11" style="49" bestFit="1" customWidth="1"/>
    <col min="9488" max="9488" width="8.54296875" style="49" bestFit="1" customWidth="1"/>
    <col min="9489" max="9489" width="11" style="49" bestFit="1" customWidth="1"/>
    <col min="9490" max="9490" width="2.1796875" style="49" customWidth="1"/>
    <col min="9491" max="9491" width="8.54296875" style="49" bestFit="1" customWidth="1"/>
    <col min="9492" max="9492" width="11" style="49" bestFit="1" customWidth="1"/>
    <col min="9493" max="9493" width="8.54296875" style="49" bestFit="1" customWidth="1"/>
    <col min="9494" max="9494" width="11" style="49" bestFit="1" customWidth="1"/>
    <col min="9495" max="9495" width="8.54296875" style="49" bestFit="1" customWidth="1"/>
    <col min="9496" max="9496" width="11" style="49" bestFit="1" customWidth="1"/>
    <col min="9497" max="9730" width="8.81640625" style="49"/>
    <col min="9731" max="9731" width="6.81640625" style="49" customWidth="1"/>
    <col min="9732" max="9732" width="20.54296875" style="49" bestFit="1" customWidth="1"/>
    <col min="9733" max="9733" width="10.453125" style="49" bestFit="1" customWidth="1"/>
    <col min="9734" max="9734" width="9.81640625" style="49" bestFit="1" customWidth="1"/>
    <col min="9735" max="9735" width="11" style="49" bestFit="1" customWidth="1"/>
    <col min="9736" max="9736" width="2" style="49" customWidth="1"/>
    <col min="9737" max="9737" width="9.81640625" style="49" bestFit="1" customWidth="1"/>
    <col min="9738" max="9738" width="11" style="49" bestFit="1" customWidth="1"/>
    <col min="9739" max="9739" width="2" style="49" customWidth="1"/>
    <col min="9740" max="9740" width="8.54296875" style="49" bestFit="1" customWidth="1"/>
    <col min="9741" max="9741" width="11" style="49" customWidth="1"/>
    <col min="9742" max="9742" width="8.54296875" style="49" bestFit="1" customWidth="1"/>
    <col min="9743" max="9743" width="11" style="49" bestFit="1" customWidth="1"/>
    <col min="9744" max="9744" width="8.54296875" style="49" bestFit="1" customWidth="1"/>
    <col min="9745" max="9745" width="11" style="49" bestFit="1" customWidth="1"/>
    <col min="9746" max="9746" width="2.1796875" style="49" customWidth="1"/>
    <col min="9747" max="9747" width="8.54296875" style="49" bestFit="1" customWidth="1"/>
    <col min="9748" max="9748" width="11" style="49" bestFit="1" customWidth="1"/>
    <col min="9749" max="9749" width="8.54296875" style="49" bestFit="1" customWidth="1"/>
    <col min="9750" max="9750" width="11" style="49" bestFit="1" customWidth="1"/>
    <col min="9751" max="9751" width="8.54296875" style="49" bestFit="1" customWidth="1"/>
    <col min="9752" max="9752" width="11" style="49" bestFit="1" customWidth="1"/>
    <col min="9753" max="9986" width="8.81640625" style="49"/>
    <col min="9987" max="9987" width="6.81640625" style="49" customWidth="1"/>
    <col min="9988" max="9988" width="20.54296875" style="49" bestFit="1" customWidth="1"/>
    <col min="9989" max="9989" width="10.453125" style="49" bestFit="1" customWidth="1"/>
    <col min="9990" max="9990" width="9.81640625" style="49" bestFit="1" customWidth="1"/>
    <col min="9991" max="9991" width="11" style="49" bestFit="1" customWidth="1"/>
    <col min="9992" max="9992" width="2" style="49" customWidth="1"/>
    <col min="9993" max="9993" width="9.81640625" style="49" bestFit="1" customWidth="1"/>
    <col min="9994" max="9994" width="11" style="49" bestFit="1" customWidth="1"/>
    <col min="9995" max="9995" width="2" style="49" customWidth="1"/>
    <col min="9996" max="9996" width="8.54296875" style="49" bestFit="1" customWidth="1"/>
    <col min="9997" max="9997" width="11" style="49" customWidth="1"/>
    <col min="9998" max="9998" width="8.54296875" style="49" bestFit="1" customWidth="1"/>
    <col min="9999" max="9999" width="11" style="49" bestFit="1" customWidth="1"/>
    <col min="10000" max="10000" width="8.54296875" style="49" bestFit="1" customWidth="1"/>
    <col min="10001" max="10001" width="11" style="49" bestFit="1" customWidth="1"/>
    <col min="10002" max="10002" width="2.1796875" style="49" customWidth="1"/>
    <col min="10003" max="10003" width="8.54296875" style="49" bestFit="1" customWidth="1"/>
    <col min="10004" max="10004" width="11" style="49" bestFit="1" customWidth="1"/>
    <col min="10005" max="10005" width="8.54296875" style="49" bestFit="1" customWidth="1"/>
    <col min="10006" max="10006" width="11" style="49" bestFit="1" customWidth="1"/>
    <col min="10007" max="10007" width="8.54296875" style="49" bestFit="1" customWidth="1"/>
    <col min="10008" max="10008" width="11" style="49" bestFit="1" customWidth="1"/>
    <col min="10009" max="10242" width="8.81640625" style="49"/>
    <col min="10243" max="10243" width="6.81640625" style="49" customWidth="1"/>
    <col min="10244" max="10244" width="20.54296875" style="49" bestFit="1" customWidth="1"/>
    <col min="10245" max="10245" width="10.453125" style="49" bestFit="1" customWidth="1"/>
    <col min="10246" max="10246" width="9.81640625" style="49" bestFit="1" customWidth="1"/>
    <col min="10247" max="10247" width="11" style="49" bestFit="1" customWidth="1"/>
    <col min="10248" max="10248" width="2" style="49" customWidth="1"/>
    <col min="10249" max="10249" width="9.81640625" style="49" bestFit="1" customWidth="1"/>
    <col min="10250" max="10250" width="11" style="49" bestFit="1" customWidth="1"/>
    <col min="10251" max="10251" width="2" style="49" customWidth="1"/>
    <col min="10252" max="10252" width="8.54296875" style="49" bestFit="1" customWidth="1"/>
    <col min="10253" max="10253" width="11" style="49" customWidth="1"/>
    <col min="10254" max="10254" width="8.54296875" style="49" bestFit="1" customWidth="1"/>
    <col min="10255" max="10255" width="11" style="49" bestFit="1" customWidth="1"/>
    <col min="10256" max="10256" width="8.54296875" style="49" bestFit="1" customWidth="1"/>
    <col min="10257" max="10257" width="11" style="49" bestFit="1" customWidth="1"/>
    <col min="10258" max="10258" width="2.1796875" style="49" customWidth="1"/>
    <col min="10259" max="10259" width="8.54296875" style="49" bestFit="1" customWidth="1"/>
    <col min="10260" max="10260" width="11" style="49" bestFit="1" customWidth="1"/>
    <col min="10261" max="10261" width="8.54296875" style="49" bestFit="1" customWidth="1"/>
    <col min="10262" max="10262" width="11" style="49" bestFit="1" customWidth="1"/>
    <col min="10263" max="10263" width="8.54296875" style="49" bestFit="1" customWidth="1"/>
    <col min="10264" max="10264" width="11" style="49" bestFit="1" customWidth="1"/>
    <col min="10265" max="10498" width="8.81640625" style="49"/>
    <col min="10499" max="10499" width="6.81640625" style="49" customWidth="1"/>
    <col min="10500" max="10500" width="20.54296875" style="49" bestFit="1" customWidth="1"/>
    <col min="10501" max="10501" width="10.453125" style="49" bestFit="1" customWidth="1"/>
    <col min="10502" max="10502" width="9.81640625" style="49" bestFit="1" customWidth="1"/>
    <col min="10503" max="10503" width="11" style="49" bestFit="1" customWidth="1"/>
    <col min="10504" max="10504" width="2" style="49" customWidth="1"/>
    <col min="10505" max="10505" width="9.81640625" style="49" bestFit="1" customWidth="1"/>
    <col min="10506" max="10506" width="11" style="49" bestFit="1" customWidth="1"/>
    <col min="10507" max="10507" width="2" style="49" customWidth="1"/>
    <col min="10508" max="10508" width="8.54296875" style="49" bestFit="1" customWidth="1"/>
    <col min="10509" max="10509" width="11" style="49" customWidth="1"/>
    <col min="10510" max="10510" width="8.54296875" style="49" bestFit="1" customWidth="1"/>
    <col min="10511" max="10511" width="11" style="49" bestFit="1" customWidth="1"/>
    <col min="10512" max="10512" width="8.54296875" style="49" bestFit="1" customWidth="1"/>
    <col min="10513" max="10513" width="11" style="49" bestFit="1" customWidth="1"/>
    <col min="10514" max="10514" width="2.1796875" style="49" customWidth="1"/>
    <col min="10515" max="10515" width="8.54296875" style="49" bestFit="1" customWidth="1"/>
    <col min="10516" max="10516" width="11" style="49" bestFit="1" customWidth="1"/>
    <col min="10517" max="10517" width="8.54296875" style="49" bestFit="1" customWidth="1"/>
    <col min="10518" max="10518" width="11" style="49" bestFit="1" customWidth="1"/>
    <col min="10519" max="10519" width="8.54296875" style="49" bestFit="1" customWidth="1"/>
    <col min="10520" max="10520" width="11" style="49" bestFit="1" customWidth="1"/>
    <col min="10521" max="10754" width="8.81640625" style="49"/>
    <col min="10755" max="10755" width="6.81640625" style="49" customWidth="1"/>
    <col min="10756" max="10756" width="20.54296875" style="49" bestFit="1" customWidth="1"/>
    <col min="10757" max="10757" width="10.453125" style="49" bestFit="1" customWidth="1"/>
    <col min="10758" max="10758" width="9.81640625" style="49" bestFit="1" customWidth="1"/>
    <col min="10759" max="10759" width="11" style="49" bestFit="1" customWidth="1"/>
    <col min="10760" max="10760" width="2" style="49" customWidth="1"/>
    <col min="10761" max="10761" width="9.81640625" style="49" bestFit="1" customWidth="1"/>
    <col min="10762" max="10762" width="11" style="49" bestFit="1" customWidth="1"/>
    <col min="10763" max="10763" width="2" style="49" customWidth="1"/>
    <col min="10764" max="10764" width="8.54296875" style="49" bestFit="1" customWidth="1"/>
    <col min="10765" max="10765" width="11" style="49" customWidth="1"/>
    <col min="10766" max="10766" width="8.54296875" style="49" bestFit="1" customWidth="1"/>
    <col min="10767" max="10767" width="11" style="49" bestFit="1" customWidth="1"/>
    <col min="10768" max="10768" width="8.54296875" style="49" bestFit="1" customWidth="1"/>
    <col min="10769" max="10769" width="11" style="49" bestFit="1" customWidth="1"/>
    <col min="10770" max="10770" width="2.1796875" style="49" customWidth="1"/>
    <col min="10771" max="10771" width="8.54296875" style="49" bestFit="1" customWidth="1"/>
    <col min="10772" max="10772" width="11" style="49" bestFit="1" customWidth="1"/>
    <col min="10773" max="10773" width="8.54296875" style="49" bestFit="1" customWidth="1"/>
    <col min="10774" max="10774" width="11" style="49" bestFit="1" customWidth="1"/>
    <col min="10775" max="10775" width="8.54296875" style="49" bestFit="1" customWidth="1"/>
    <col min="10776" max="10776" width="11" style="49" bestFit="1" customWidth="1"/>
    <col min="10777" max="11010" width="8.81640625" style="49"/>
    <col min="11011" max="11011" width="6.81640625" style="49" customWidth="1"/>
    <col min="11012" max="11012" width="20.54296875" style="49" bestFit="1" customWidth="1"/>
    <col min="11013" max="11013" width="10.453125" style="49" bestFit="1" customWidth="1"/>
    <col min="11014" max="11014" width="9.81640625" style="49" bestFit="1" customWidth="1"/>
    <col min="11015" max="11015" width="11" style="49" bestFit="1" customWidth="1"/>
    <col min="11016" max="11016" width="2" style="49" customWidth="1"/>
    <col min="11017" max="11017" width="9.81640625" style="49" bestFit="1" customWidth="1"/>
    <col min="11018" max="11018" width="11" style="49" bestFit="1" customWidth="1"/>
    <col min="11019" max="11019" width="2" style="49" customWidth="1"/>
    <col min="11020" max="11020" width="8.54296875" style="49" bestFit="1" customWidth="1"/>
    <col min="11021" max="11021" width="11" style="49" customWidth="1"/>
    <col min="11022" max="11022" width="8.54296875" style="49" bestFit="1" customWidth="1"/>
    <col min="11023" max="11023" width="11" style="49" bestFit="1" customWidth="1"/>
    <col min="11024" max="11024" width="8.54296875" style="49" bestFit="1" customWidth="1"/>
    <col min="11025" max="11025" width="11" style="49" bestFit="1" customWidth="1"/>
    <col min="11026" max="11026" width="2.1796875" style="49" customWidth="1"/>
    <col min="11027" max="11027" width="8.54296875" style="49" bestFit="1" customWidth="1"/>
    <col min="11028" max="11028" width="11" style="49" bestFit="1" customWidth="1"/>
    <col min="11029" max="11029" width="8.54296875" style="49" bestFit="1" customWidth="1"/>
    <col min="11030" max="11030" width="11" style="49" bestFit="1" customWidth="1"/>
    <col min="11031" max="11031" width="8.54296875" style="49" bestFit="1" customWidth="1"/>
    <col min="11032" max="11032" width="11" style="49" bestFit="1" customWidth="1"/>
    <col min="11033" max="11266" width="8.81640625" style="49"/>
    <col min="11267" max="11267" width="6.81640625" style="49" customWidth="1"/>
    <col min="11268" max="11268" width="20.54296875" style="49" bestFit="1" customWidth="1"/>
    <col min="11269" max="11269" width="10.453125" style="49" bestFit="1" customWidth="1"/>
    <col min="11270" max="11270" width="9.81640625" style="49" bestFit="1" customWidth="1"/>
    <col min="11271" max="11271" width="11" style="49" bestFit="1" customWidth="1"/>
    <col min="11272" max="11272" width="2" style="49" customWidth="1"/>
    <col min="11273" max="11273" width="9.81640625" style="49" bestFit="1" customWidth="1"/>
    <col min="11274" max="11274" width="11" style="49" bestFit="1" customWidth="1"/>
    <col min="11275" max="11275" width="2" style="49" customWidth="1"/>
    <col min="11276" max="11276" width="8.54296875" style="49" bestFit="1" customWidth="1"/>
    <col min="11277" max="11277" width="11" style="49" customWidth="1"/>
    <col min="11278" max="11278" width="8.54296875" style="49" bestFit="1" customWidth="1"/>
    <col min="11279" max="11279" width="11" style="49" bestFit="1" customWidth="1"/>
    <col min="11280" max="11280" width="8.54296875" style="49" bestFit="1" customWidth="1"/>
    <col min="11281" max="11281" width="11" style="49" bestFit="1" customWidth="1"/>
    <col min="11282" max="11282" width="2.1796875" style="49" customWidth="1"/>
    <col min="11283" max="11283" width="8.54296875" style="49" bestFit="1" customWidth="1"/>
    <col min="11284" max="11284" width="11" style="49" bestFit="1" customWidth="1"/>
    <col min="11285" max="11285" width="8.54296875" style="49" bestFit="1" customWidth="1"/>
    <col min="11286" max="11286" width="11" style="49" bestFit="1" customWidth="1"/>
    <col min="11287" max="11287" width="8.54296875" style="49" bestFit="1" customWidth="1"/>
    <col min="11288" max="11288" width="11" style="49" bestFit="1" customWidth="1"/>
    <col min="11289" max="11522" width="8.81640625" style="49"/>
    <col min="11523" max="11523" width="6.81640625" style="49" customWidth="1"/>
    <col min="11524" max="11524" width="20.54296875" style="49" bestFit="1" customWidth="1"/>
    <col min="11525" max="11525" width="10.453125" style="49" bestFit="1" customWidth="1"/>
    <col min="11526" max="11526" width="9.81640625" style="49" bestFit="1" customWidth="1"/>
    <col min="11527" max="11527" width="11" style="49" bestFit="1" customWidth="1"/>
    <col min="11528" max="11528" width="2" style="49" customWidth="1"/>
    <col min="11529" max="11529" width="9.81640625" style="49" bestFit="1" customWidth="1"/>
    <col min="11530" max="11530" width="11" style="49" bestFit="1" customWidth="1"/>
    <col min="11531" max="11531" width="2" style="49" customWidth="1"/>
    <col min="11532" max="11532" width="8.54296875" style="49" bestFit="1" customWidth="1"/>
    <col min="11533" max="11533" width="11" style="49" customWidth="1"/>
    <col min="11534" max="11534" width="8.54296875" style="49" bestFit="1" customWidth="1"/>
    <col min="11535" max="11535" width="11" style="49" bestFit="1" customWidth="1"/>
    <col min="11536" max="11536" width="8.54296875" style="49" bestFit="1" customWidth="1"/>
    <col min="11537" max="11537" width="11" style="49" bestFit="1" customWidth="1"/>
    <col min="11538" max="11538" width="2.1796875" style="49" customWidth="1"/>
    <col min="11539" max="11539" width="8.54296875" style="49" bestFit="1" customWidth="1"/>
    <col min="11540" max="11540" width="11" style="49" bestFit="1" customWidth="1"/>
    <col min="11541" max="11541" width="8.54296875" style="49" bestFit="1" customWidth="1"/>
    <col min="11542" max="11542" width="11" style="49" bestFit="1" customWidth="1"/>
    <col min="11543" max="11543" width="8.54296875" style="49" bestFit="1" customWidth="1"/>
    <col min="11544" max="11544" width="11" style="49" bestFit="1" customWidth="1"/>
    <col min="11545" max="11778" width="8.81640625" style="49"/>
    <col min="11779" max="11779" width="6.81640625" style="49" customWidth="1"/>
    <col min="11780" max="11780" width="20.54296875" style="49" bestFit="1" customWidth="1"/>
    <col min="11781" max="11781" width="10.453125" style="49" bestFit="1" customWidth="1"/>
    <col min="11782" max="11782" width="9.81640625" style="49" bestFit="1" customWidth="1"/>
    <col min="11783" max="11783" width="11" style="49" bestFit="1" customWidth="1"/>
    <col min="11784" max="11784" width="2" style="49" customWidth="1"/>
    <col min="11785" max="11785" width="9.81640625" style="49" bestFit="1" customWidth="1"/>
    <col min="11786" max="11786" width="11" style="49" bestFit="1" customWidth="1"/>
    <col min="11787" max="11787" width="2" style="49" customWidth="1"/>
    <col min="11788" max="11788" width="8.54296875" style="49" bestFit="1" customWidth="1"/>
    <col min="11789" max="11789" width="11" style="49" customWidth="1"/>
    <col min="11790" max="11790" width="8.54296875" style="49" bestFit="1" customWidth="1"/>
    <col min="11791" max="11791" width="11" style="49" bestFit="1" customWidth="1"/>
    <col min="11792" max="11792" width="8.54296875" style="49" bestFit="1" customWidth="1"/>
    <col min="11793" max="11793" width="11" style="49" bestFit="1" customWidth="1"/>
    <col min="11794" max="11794" width="2.1796875" style="49" customWidth="1"/>
    <col min="11795" max="11795" width="8.54296875" style="49" bestFit="1" customWidth="1"/>
    <col min="11796" max="11796" width="11" style="49" bestFit="1" customWidth="1"/>
    <col min="11797" max="11797" width="8.54296875" style="49" bestFit="1" customWidth="1"/>
    <col min="11798" max="11798" width="11" style="49" bestFit="1" customWidth="1"/>
    <col min="11799" max="11799" width="8.54296875" style="49" bestFit="1" customWidth="1"/>
    <col min="11800" max="11800" width="11" style="49" bestFit="1" customWidth="1"/>
    <col min="11801" max="12034" width="8.81640625" style="49"/>
    <col min="12035" max="12035" width="6.81640625" style="49" customWidth="1"/>
    <col min="12036" max="12036" width="20.54296875" style="49" bestFit="1" customWidth="1"/>
    <col min="12037" max="12037" width="10.453125" style="49" bestFit="1" customWidth="1"/>
    <col min="12038" max="12038" width="9.81640625" style="49" bestFit="1" customWidth="1"/>
    <col min="12039" max="12039" width="11" style="49" bestFit="1" customWidth="1"/>
    <col min="12040" max="12040" width="2" style="49" customWidth="1"/>
    <col min="12041" max="12041" width="9.81640625" style="49" bestFit="1" customWidth="1"/>
    <col min="12042" max="12042" width="11" style="49" bestFit="1" customWidth="1"/>
    <col min="12043" max="12043" width="2" style="49" customWidth="1"/>
    <col min="12044" max="12044" width="8.54296875" style="49" bestFit="1" customWidth="1"/>
    <col min="12045" max="12045" width="11" style="49" customWidth="1"/>
    <col min="12046" max="12046" width="8.54296875" style="49" bestFit="1" customWidth="1"/>
    <col min="12047" max="12047" width="11" style="49" bestFit="1" customWidth="1"/>
    <col min="12048" max="12048" width="8.54296875" style="49" bestFit="1" customWidth="1"/>
    <col min="12049" max="12049" width="11" style="49" bestFit="1" customWidth="1"/>
    <col min="12050" max="12050" width="2.1796875" style="49" customWidth="1"/>
    <col min="12051" max="12051" width="8.54296875" style="49" bestFit="1" customWidth="1"/>
    <col min="12052" max="12052" width="11" style="49" bestFit="1" customWidth="1"/>
    <col min="12053" max="12053" width="8.54296875" style="49" bestFit="1" customWidth="1"/>
    <col min="12054" max="12054" width="11" style="49" bestFit="1" customWidth="1"/>
    <col min="12055" max="12055" width="8.54296875" style="49" bestFit="1" customWidth="1"/>
    <col min="12056" max="12056" width="11" style="49" bestFit="1" customWidth="1"/>
    <col min="12057" max="12290" width="8.81640625" style="49"/>
    <col min="12291" max="12291" width="6.81640625" style="49" customWidth="1"/>
    <col min="12292" max="12292" width="20.54296875" style="49" bestFit="1" customWidth="1"/>
    <col min="12293" max="12293" width="10.453125" style="49" bestFit="1" customWidth="1"/>
    <col min="12294" max="12294" width="9.81640625" style="49" bestFit="1" customWidth="1"/>
    <col min="12295" max="12295" width="11" style="49" bestFit="1" customWidth="1"/>
    <col min="12296" max="12296" width="2" style="49" customWidth="1"/>
    <col min="12297" max="12297" width="9.81640625" style="49" bestFit="1" customWidth="1"/>
    <col min="12298" max="12298" width="11" style="49" bestFit="1" customWidth="1"/>
    <col min="12299" max="12299" width="2" style="49" customWidth="1"/>
    <col min="12300" max="12300" width="8.54296875" style="49" bestFit="1" customWidth="1"/>
    <col min="12301" max="12301" width="11" style="49" customWidth="1"/>
    <col min="12302" max="12302" width="8.54296875" style="49" bestFit="1" customWidth="1"/>
    <col min="12303" max="12303" width="11" style="49" bestFit="1" customWidth="1"/>
    <col min="12304" max="12304" width="8.54296875" style="49" bestFit="1" customWidth="1"/>
    <col min="12305" max="12305" width="11" style="49" bestFit="1" customWidth="1"/>
    <col min="12306" max="12306" width="2.1796875" style="49" customWidth="1"/>
    <col min="12307" max="12307" width="8.54296875" style="49" bestFit="1" customWidth="1"/>
    <col min="12308" max="12308" width="11" style="49" bestFit="1" customWidth="1"/>
    <col min="12309" max="12309" width="8.54296875" style="49" bestFit="1" customWidth="1"/>
    <col min="12310" max="12310" width="11" style="49" bestFit="1" customWidth="1"/>
    <col min="12311" max="12311" width="8.54296875" style="49" bestFit="1" customWidth="1"/>
    <col min="12312" max="12312" width="11" style="49" bestFit="1" customWidth="1"/>
    <col min="12313" max="12546" width="8.81640625" style="49"/>
    <col min="12547" max="12547" width="6.81640625" style="49" customWidth="1"/>
    <col min="12548" max="12548" width="20.54296875" style="49" bestFit="1" customWidth="1"/>
    <col min="12549" max="12549" width="10.453125" style="49" bestFit="1" customWidth="1"/>
    <col min="12550" max="12550" width="9.81640625" style="49" bestFit="1" customWidth="1"/>
    <col min="12551" max="12551" width="11" style="49" bestFit="1" customWidth="1"/>
    <col min="12552" max="12552" width="2" style="49" customWidth="1"/>
    <col min="12553" max="12553" width="9.81640625" style="49" bestFit="1" customWidth="1"/>
    <col min="12554" max="12554" width="11" style="49" bestFit="1" customWidth="1"/>
    <col min="12555" max="12555" width="2" style="49" customWidth="1"/>
    <col min="12556" max="12556" width="8.54296875" style="49" bestFit="1" customWidth="1"/>
    <col min="12557" max="12557" width="11" style="49" customWidth="1"/>
    <col min="12558" max="12558" width="8.54296875" style="49" bestFit="1" customWidth="1"/>
    <col min="12559" max="12559" width="11" style="49" bestFit="1" customWidth="1"/>
    <col min="12560" max="12560" width="8.54296875" style="49" bestFit="1" customWidth="1"/>
    <col min="12561" max="12561" width="11" style="49" bestFit="1" customWidth="1"/>
    <col min="12562" max="12562" width="2.1796875" style="49" customWidth="1"/>
    <col min="12563" max="12563" width="8.54296875" style="49" bestFit="1" customWidth="1"/>
    <col min="12564" max="12564" width="11" style="49" bestFit="1" customWidth="1"/>
    <col min="12565" max="12565" width="8.54296875" style="49" bestFit="1" customWidth="1"/>
    <col min="12566" max="12566" width="11" style="49" bestFit="1" customWidth="1"/>
    <col min="12567" max="12567" width="8.54296875" style="49" bestFit="1" customWidth="1"/>
    <col min="12568" max="12568" width="11" style="49" bestFit="1" customWidth="1"/>
    <col min="12569" max="12802" width="8.81640625" style="49"/>
    <col min="12803" max="12803" width="6.81640625" style="49" customWidth="1"/>
    <col min="12804" max="12804" width="20.54296875" style="49" bestFit="1" customWidth="1"/>
    <col min="12805" max="12805" width="10.453125" style="49" bestFit="1" customWidth="1"/>
    <col min="12806" max="12806" width="9.81640625" style="49" bestFit="1" customWidth="1"/>
    <col min="12807" max="12807" width="11" style="49" bestFit="1" customWidth="1"/>
    <col min="12808" max="12808" width="2" style="49" customWidth="1"/>
    <col min="12809" max="12809" width="9.81640625" style="49" bestFit="1" customWidth="1"/>
    <col min="12810" max="12810" width="11" style="49" bestFit="1" customWidth="1"/>
    <col min="12811" max="12811" width="2" style="49" customWidth="1"/>
    <col min="12812" max="12812" width="8.54296875" style="49" bestFit="1" customWidth="1"/>
    <col min="12813" max="12813" width="11" style="49" customWidth="1"/>
    <col min="12814" max="12814" width="8.54296875" style="49" bestFit="1" customWidth="1"/>
    <col min="12815" max="12815" width="11" style="49" bestFit="1" customWidth="1"/>
    <col min="12816" max="12816" width="8.54296875" style="49" bestFit="1" customWidth="1"/>
    <col min="12817" max="12817" width="11" style="49" bestFit="1" customWidth="1"/>
    <col min="12818" max="12818" width="2.1796875" style="49" customWidth="1"/>
    <col min="12819" max="12819" width="8.54296875" style="49" bestFit="1" customWidth="1"/>
    <col min="12820" max="12820" width="11" style="49" bestFit="1" customWidth="1"/>
    <col min="12821" max="12821" width="8.54296875" style="49" bestFit="1" customWidth="1"/>
    <col min="12822" max="12822" width="11" style="49" bestFit="1" customWidth="1"/>
    <col min="12823" max="12823" width="8.54296875" style="49" bestFit="1" customWidth="1"/>
    <col min="12824" max="12824" width="11" style="49" bestFit="1" customWidth="1"/>
    <col min="12825" max="13058" width="8.81640625" style="49"/>
    <col min="13059" max="13059" width="6.81640625" style="49" customWidth="1"/>
    <col min="13060" max="13060" width="20.54296875" style="49" bestFit="1" customWidth="1"/>
    <col min="13061" max="13061" width="10.453125" style="49" bestFit="1" customWidth="1"/>
    <col min="13062" max="13062" width="9.81640625" style="49" bestFit="1" customWidth="1"/>
    <col min="13063" max="13063" width="11" style="49" bestFit="1" customWidth="1"/>
    <col min="13064" max="13064" width="2" style="49" customWidth="1"/>
    <col min="13065" max="13065" width="9.81640625" style="49" bestFit="1" customWidth="1"/>
    <col min="13066" max="13066" width="11" style="49" bestFit="1" customWidth="1"/>
    <col min="13067" max="13067" width="2" style="49" customWidth="1"/>
    <col min="13068" max="13068" width="8.54296875" style="49" bestFit="1" customWidth="1"/>
    <col min="13069" max="13069" width="11" style="49" customWidth="1"/>
    <col min="13070" max="13070" width="8.54296875" style="49" bestFit="1" customWidth="1"/>
    <col min="13071" max="13071" width="11" style="49" bestFit="1" customWidth="1"/>
    <col min="13072" max="13072" width="8.54296875" style="49" bestFit="1" customWidth="1"/>
    <col min="13073" max="13073" width="11" style="49" bestFit="1" customWidth="1"/>
    <col min="13074" max="13074" width="2.1796875" style="49" customWidth="1"/>
    <col min="13075" max="13075" width="8.54296875" style="49" bestFit="1" customWidth="1"/>
    <col min="13076" max="13076" width="11" style="49" bestFit="1" customWidth="1"/>
    <col min="13077" max="13077" width="8.54296875" style="49" bestFit="1" customWidth="1"/>
    <col min="13078" max="13078" width="11" style="49" bestFit="1" customWidth="1"/>
    <col min="13079" max="13079" width="8.54296875" style="49" bestFit="1" customWidth="1"/>
    <col min="13080" max="13080" width="11" style="49" bestFit="1" customWidth="1"/>
    <col min="13081" max="13314" width="8.81640625" style="49"/>
    <col min="13315" max="13315" width="6.81640625" style="49" customWidth="1"/>
    <col min="13316" max="13316" width="20.54296875" style="49" bestFit="1" customWidth="1"/>
    <col min="13317" max="13317" width="10.453125" style="49" bestFit="1" customWidth="1"/>
    <col min="13318" max="13318" width="9.81640625" style="49" bestFit="1" customWidth="1"/>
    <col min="13319" max="13319" width="11" style="49" bestFit="1" customWidth="1"/>
    <col min="13320" max="13320" width="2" style="49" customWidth="1"/>
    <col min="13321" max="13321" width="9.81640625" style="49" bestFit="1" customWidth="1"/>
    <col min="13322" max="13322" width="11" style="49" bestFit="1" customWidth="1"/>
    <col min="13323" max="13323" width="2" style="49" customWidth="1"/>
    <col min="13324" max="13324" width="8.54296875" style="49" bestFit="1" customWidth="1"/>
    <col min="13325" max="13325" width="11" style="49" customWidth="1"/>
    <col min="13326" max="13326" width="8.54296875" style="49" bestFit="1" customWidth="1"/>
    <col min="13327" max="13327" width="11" style="49" bestFit="1" customWidth="1"/>
    <col min="13328" max="13328" width="8.54296875" style="49" bestFit="1" customWidth="1"/>
    <col min="13329" max="13329" width="11" style="49" bestFit="1" customWidth="1"/>
    <col min="13330" max="13330" width="2.1796875" style="49" customWidth="1"/>
    <col min="13331" max="13331" width="8.54296875" style="49" bestFit="1" customWidth="1"/>
    <col min="13332" max="13332" width="11" style="49" bestFit="1" customWidth="1"/>
    <col min="13333" max="13333" width="8.54296875" style="49" bestFit="1" customWidth="1"/>
    <col min="13334" max="13334" width="11" style="49" bestFit="1" customWidth="1"/>
    <col min="13335" max="13335" width="8.54296875" style="49" bestFit="1" customWidth="1"/>
    <col min="13336" max="13336" width="11" style="49" bestFit="1" customWidth="1"/>
    <col min="13337" max="13570" width="8.81640625" style="49"/>
    <col min="13571" max="13571" width="6.81640625" style="49" customWidth="1"/>
    <col min="13572" max="13572" width="20.54296875" style="49" bestFit="1" customWidth="1"/>
    <col min="13573" max="13573" width="10.453125" style="49" bestFit="1" customWidth="1"/>
    <col min="13574" max="13574" width="9.81640625" style="49" bestFit="1" customWidth="1"/>
    <col min="13575" max="13575" width="11" style="49" bestFit="1" customWidth="1"/>
    <col min="13576" max="13576" width="2" style="49" customWidth="1"/>
    <col min="13577" max="13577" width="9.81640625" style="49" bestFit="1" customWidth="1"/>
    <col min="13578" max="13578" width="11" style="49" bestFit="1" customWidth="1"/>
    <col min="13579" max="13579" width="2" style="49" customWidth="1"/>
    <col min="13580" max="13580" width="8.54296875" style="49" bestFit="1" customWidth="1"/>
    <col min="13581" max="13581" width="11" style="49" customWidth="1"/>
    <col min="13582" max="13582" width="8.54296875" style="49" bestFit="1" customWidth="1"/>
    <col min="13583" max="13583" width="11" style="49" bestFit="1" customWidth="1"/>
    <col min="13584" max="13584" width="8.54296875" style="49" bestFit="1" customWidth="1"/>
    <col min="13585" max="13585" width="11" style="49" bestFit="1" customWidth="1"/>
    <col min="13586" max="13586" width="2.1796875" style="49" customWidth="1"/>
    <col min="13587" max="13587" width="8.54296875" style="49" bestFit="1" customWidth="1"/>
    <col min="13588" max="13588" width="11" style="49" bestFit="1" customWidth="1"/>
    <col min="13589" max="13589" width="8.54296875" style="49" bestFit="1" customWidth="1"/>
    <col min="13590" max="13590" width="11" style="49" bestFit="1" customWidth="1"/>
    <col min="13591" max="13591" width="8.54296875" style="49" bestFit="1" customWidth="1"/>
    <col min="13592" max="13592" width="11" style="49" bestFit="1" customWidth="1"/>
    <col min="13593" max="13826" width="8.81640625" style="49"/>
    <col min="13827" max="13827" width="6.81640625" style="49" customWidth="1"/>
    <col min="13828" max="13828" width="20.54296875" style="49" bestFit="1" customWidth="1"/>
    <col min="13829" max="13829" width="10.453125" style="49" bestFit="1" customWidth="1"/>
    <col min="13830" max="13830" width="9.81640625" style="49" bestFit="1" customWidth="1"/>
    <col min="13831" max="13831" width="11" style="49" bestFit="1" customWidth="1"/>
    <col min="13832" max="13832" width="2" style="49" customWidth="1"/>
    <col min="13833" max="13833" width="9.81640625" style="49" bestFit="1" customWidth="1"/>
    <col min="13834" max="13834" width="11" style="49" bestFit="1" customWidth="1"/>
    <col min="13835" max="13835" width="2" style="49" customWidth="1"/>
    <col min="13836" max="13836" width="8.54296875" style="49" bestFit="1" customWidth="1"/>
    <col min="13837" max="13837" width="11" style="49" customWidth="1"/>
    <col min="13838" max="13838" width="8.54296875" style="49" bestFit="1" customWidth="1"/>
    <col min="13839" max="13839" width="11" style="49" bestFit="1" customWidth="1"/>
    <col min="13840" max="13840" width="8.54296875" style="49" bestFit="1" customWidth="1"/>
    <col min="13841" max="13841" width="11" style="49" bestFit="1" customWidth="1"/>
    <col min="13842" max="13842" width="2.1796875" style="49" customWidth="1"/>
    <col min="13843" max="13843" width="8.54296875" style="49" bestFit="1" customWidth="1"/>
    <col min="13844" max="13844" width="11" style="49" bestFit="1" customWidth="1"/>
    <col min="13845" max="13845" width="8.54296875" style="49" bestFit="1" customWidth="1"/>
    <col min="13846" max="13846" width="11" style="49" bestFit="1" customWidth="1"/>
    <col min="13847" max="13847" width="8.54296875" style="49" bestFit="1" customWidth="1"/>
    <col min="13848" max="13848" width="11" style="49" bestFit="1" customWidth="1"/>
    <col min="13849" max="14082" width="8.81640625" style="49"/>
    <col min="14083" max="14083" width="6.81640625" style="49" customWidth="1"/>
    <col min="14084" max="14084" width="20.54296875" style="49" bestFit="1" customWidth="1"/>
    <col min="14085" max="14085" width="10.453125" style="49" bestFit="1" customWidth="1"/>
    <col min="14086" max="14086" width="9.81640625" style="49" bestFit="1" customWidth="1"/>
    <col min="14087" max="14087" width="11" style="49" bestFit="1" customWidth="1"/>
    <col min="14088" max="14088" width="2" style="49" customWidth="1"/>
    <col min="14089" max="14089" width="9.81640625" style="49" bestFit="1" customWidth="1"/>
    <col min="14090" max="14090" width="11" style="49" bestFit="1" customWidth="1"/>
    <col min="14091" max="14091" width="2" style="49" customWidth="1"/>
    <col min="14092" max="14092" width="8.54296875" style="49" bestFit="1" customWidth="1"/>
    <col min="14093" max="14093" width="11" style="49" customWidth="1"/>
    <col min="14094" max="14094" width="8.54296875" style="49" bestFit="1" customWidth="1"/>
    <col min="14095" max="14095" width="11" style="49" bestFit="1" customWidth="1"/>
    <col min="14096" max="14096" width="8.54296875" style="49" bestFit="1" customWidth="1"/>
    <col min="14097" max="14097" width="11" style="49" bestFit="1" customWidth="1"/>
    <col min="14098" max="14098" width="2.1796875" style="49" customWidth="1"/>
    <col min="14099" max="14099" width="8.54296875" style="49" bestFit="1" customWidth="1"/>
    <col min="14100" max="14100" width="11" style="49" bestFit="1" customWidth="1"/>
    <col min="14101" max="14101" width="8.54296875" style="49" bestFit="1" customWidth="1"/>
    <col min="14102" max="14102" width="11" style="49" bestFit="1" customWidth="1"/>
    <col min="14103" max="14103" width="8.54296875" style="49" bestFit="1" customWidth="1"/>
    <col min="14104" max="14104" width="11" style="49" bestFit="1" customWidth="1"/>
    <col min="14105" max="14338" width="8.81640625" style="49"/>
    <col min="14339" max="14339" width="6.81640625" style="49" customWidth="1"/>
    <col min="14340" max="14340" width="20.54296875" style="49" bestFit="1" customWidth="1"/>
    <col min="14341" max="14341" width="10.453125" style="49" bestFit="1" customWidth="1"/>
    <col min="14342" max="14342" width="9.81640625" style="49" bestFit="1" customWidth="1"/>
    <col min="14343" max="14343" width="11" style="49" bestFit="1" customWidth="1"/>
    <col min="14344" max="14344" width="2" style="49" customWidth="1"/>
    <col min="14345" max="14345" width="9.81640625" style="49" bestFit="1" customWidth="1"/>
    <col min="14346" max="14346" width="11" style="49" bestFit="1" customWidth="1"/>
    <col min="14347" max="14347" width="2" style="49" customWidth="1"/>
    <col min="14348" max="14348" width="8.54296875" style="49" bestFit="1" customWidth="1"/>
    <col min="14349" max="14349" width="11" style="49" customWidth="1"/>
    <col min="14350" max="14350" width="8.54296875" style="49" bestFit="1" customWidth="1"/>
    <col min="14351" max="14351" width="11" style="49" bestFit="1" customWidth="1"/>
    <col min="14352" max="14352" width="8.54296875" style="49" bestFit="1" customWidth="1"/>
    <col min="14353" max="14353" width="11" style="49" bestFit="1" customWidth="1"/>
    <col min="14354" max="14354" width="2.1796875" style="49" customWidth="1"/>
    <col min="14355" max="14355" width="8.54296875" style="49" bestFit="1" customWidth="1"/>
    <col min="14356" max="14356" width="11" style="49" bestFit="1" customWidth="1"/>
    <col min="14357" max="14357" width="8.54296875" style="49" bestFit="1" customWidth="1"/>
    <col min="14358" max="14358" width="11" style="49" bestFit="1" customWidth="1"/>
    <col min="14359" max="14359" width="8.54296875" style="49" bestFit="1" customWidth="1"/>
    <col min="14360" max="14360" width="11" style="49" bestFit="1" customWidth="1"/>
    <col min="14361" max="14594" width="8.81640625" style="49"/>
    <col min="14595" max="14595" width="6.81640625" style="49" customWidth="1"/>
    <col min="14596" max="14596" width="20.54296875" style="49" bestFit="1" customWidth="1"/>
    <col min="14597" max="14597" width="10.453125" style="49" bestFit="1" customWidth="1"/>
    <col min="14598" max="14598" width="9.81640625" style="49" bestFit="1" customWidth="1"/>
    <col min="14599" max="14599" width="11" style="49" bestFit="1" customWidth="1"/>
    <col min="14600" max="14600" width="2" style="49" customWidth="1"/>
    <col min="14601" max="14601" width="9.81640625" style="49" bestFit="1" customWidth="1"/>
    <col min="14602" max="14602" width="11" style="49" bestFit="1" customWidth="1"/>
    <col min="14603" max="14603" width="2" style="49" customWidth="1"/>
    <col min="14604" max="14604" width="8.54296875" style="49" bestFit="1" customWidth="1"/>
    <col min="14605" max="14605" width="11" style="49" customWidth="1"/>
    <col min="14606" max="14606" width="8.54296875" style="49" bestFit="1" customWidth="1"/>
    <col min="14607" max="14607" width="11" style="49" bestFit="1" customWidth="1"/>
    <col min="14608" max="14608" width="8.54296875" style="49" bestFit="1" customWidth="1"/>
    <col min="14609" max="14609" width="11" style="49" bestFit="1" customWidth="1"/>
    <col min="14610" max="14610" width="2.1796875" style="49" customWidth="1"/>
    <col min="14611" max="14611" width="8.54296875" style="49" bestFit="1" customWidth="1"/>
    <col min="14612" max="14612" width="11" style="49" bestFit="1" customWidth="1"/>
    <col min="14613" max="14613" width="8.54296875" style="49" bestFit="1" customWidth="1"/>
    <col min="14614" max="14614" width="11" style="49" bestFit="1" customWidth="1"/>
    <col min="14615" max="14615" width="8.54296875" style="49" bestFit="1" customWidth="1"/>
    <col min="14616" max="14616" width="11" style="49" bestFit="1" customWidth="1"/>
    <col min="14617" max="14850" width="8.81640625" style="49"/>
    <col min="14851" max="14851" width="6.81640625" style="49" customWidth="1"/>
    <col min="14852" max="14852" width="20.54296875" style="49" bestFit="1" customWidth="1"/>
    <col min="14853" max="14853" width="10.453125" style="49" bestFit="1" customWidth="1"/>
    <col min="14854" max="14854" width="9.81640625" style="49" bestFit="1" customWidth="1"/>
    <col min="14855" max="14855" width="11" style="49" bestFit="1" customWidth="1"/>
    <col min="14856" max="14856" width="2" style="49" customWidth="1"/>
    <col min="14857" max="14857" width="9.81640625" style="49" bestFit="1" customWidth="1"/>
    <col min="14858" max="14858" width="11" style="49" bestFit="1" customWidth="1"/>
    <col min="14859" max="14859" width="2" style="49" customWidth="1"/>
    <col min="14860" max="14860" width="8.54296875" style="49" bestFit="1" customWidth="1"/>
    <col min="14861" max="14861" width="11" style="49" customWidth="1"/>
    <col min="14862" max="14862" width="8.54296875" style="49" bestFit="1" customWidth="1"/>
    <col min="14863" max="14863" width="11" style="49" bestFit="1" customWidth="1"/>
    <col min="14864" max="14864" width="8.54296875" style="49" bestFit="1" customWidth="1"/>
    <col min="14865" max="14865" width="11" style="49" bestFit="1" customWidth="1"/>
    <col min="14866" max="14866" width="2.1796875" style="49" customWidth="1"/>
    <col min="14867" max="14867" width="8.54296875" style="49" bestFit="1" customWidth="1"/>
    <col min="14868" max="14868" width="11" style="49" bestFit="1" customWidth="1"/>
    <col min="14869" max="14869" width="8.54296875" style="49" bestFit="1" customWidth="1"/>
    <col min="14870" max="14870" width="11" style="49" bestFit="1" customWidth="1"/>
    <col min="14871" max="14871" width="8.54296875" style="49" bestFit="1" customWidth="1"/>
    <col min="14872" max="14872" width="11" style="49" bestFit="1" customWidth="1"/>
    <col min="14873" max="15106" width="8.81640625" style="49"/>
    <col min="15107" max="15107" width="6.81640625" style="49" customWidth="1"/>
    <col min="15108" max="15108" width="20.54296875" style="49" bestFit="1" customWidth="1"/>
    <col min="15109" max="15109" width="10.453125" style="49" bestFit="1" customWidth="1"/>
    <col min="15110" max="15110" width="9.81640625" style="49" bestFit="1" customWidth="1"/>
    <col min="15111" max="15111" width="11" style="49" bestFit="1" customWidth="1"/>
    <col min="15112" max="15112" width="2" style="49" customWidth="1"/>
    <col min="15113" max="15113" width="9.81640625" style="49" bestFit="1" customWidth="1"/>
    <col min="15114" max="15114" width="11" style="49" bestFit="1" customWidth="1"/>
    <col min="15115" max="15115" width="2" style="49" customWidth="1"/>
    <col min="15116" max="15116" width="8.54296875" style="49" bestFit="1" customWidth="1"/>
    <col min="15117" max="15117" width="11" style="49" customWidth="1"/>
    <col min="15118" max="15118" width="8.54296875" style="49" bestFit="1" customWidth="1"/>
    <col min="15119" max="15119" width="11" style="49" bestFit="1" customWidth="1"/>
    <col min="15120" max="15120" width="8.54296875" style="49" bestFit="1" customWidth="1"/>
    <col min="15121" max="15121" width="11" style="49" bestFit="1" customWidth="1"/>
    <col min="15122" max="15122" width="2.1796875" style="49" customWidth="1"/>
    <col min="15123" max="15123" width="8.54296875" style="49" bestFit="1" customWidth="1"/>
    <col min="15124" max="15124" width="11" style="49" bestFit="1" customWidth="1"/>
    <col min="15125" max="15125" width="8.54296875" style="49" bestFit="1" customWidth="1"/>
    <col min="15126" max="15126" width="11" style="49" bestFit="1" customWidth="1"/>
    <col min="15127" max="15127" width="8.54296875" style="49" bestFit="1" customWidth="1"/>
    <col min="15128" max="15128" width="11" style="49" bestFit="1" customWidth="1"/>
    <col min="15129" max="15362" width="8.81640625" style="49"/>
    <col min="15363" max="15363" width="6.81640625" style="49" customWidth="1"/>
    <col min="15364" max="15364" width="20.54296875" style="49" bestFit="1" customWidth="1"/>
    <col min="15365" max="15365" width="10.453125" style="49" bestFit="1" customWidth="1"/>
    <col min="15366" max="15366" width="9.81640625" style="49" bestFit="1" customWidth="1"/>
    <col min="15367" max="15367" width="11" style="49" bestFit="1" customWidth="1"/>
    <col min="15368" max="15368" width="2" style="49" customWidth="1"/>
    <col min="15369" max="15369" width="9.81640625" style="49" bestFit="1" customWidth="1"/>
    <col min="15370" max="15370" width="11" style="49" bestFit="1" customWidth="1"/>
    <col min="15371" max="15371" width="2" style="49" customWidth="1"/>
    <col min="15372" max="15372" width="8.54296875" style="49" bestFit="1" customWidth="1"/>
    <col min="15373" max="15373" width="11" style="49" customWidth="1"/>
    <col min="15374" max="15374" width="8.54296875" style="49" bestFit="1" customWidth="1"/>
    <col min="15375" max="15375" width="11" style="49" bestFit="1" customWidth="1"/>
    <col min="15376" max="15376" width="8.54296875" style="49" bestFit="1" customWidth="1"/>
    <col min="15377" max="15377" width="11" style="49" bestFit="1" customWidth="1"/>
    <col min="15378" max="15378" width="2.1796875" style="49" customWidth="1"/>
    <col min="15379" max="15379" width="8.54296875" style="49" bestFit="1" customWidth="1"/>
    <col min="15380" max="15380" width="11" style="49" bestFit="1" customWidth="1"/>
    <col min="15381" max="15381" width="8.54296875" style="49" bestFit="1" customWidth="1"/>
    <col min="15382" max="15382" width="11" style="49" bestFit="1" customWidth="1"/>
    <col min="15383" max="15383" width="8.54296875" style="49" bestFit="1" customWidth="1"/>
    <col min="15384" max="15384" width="11" style="49" bestFit="1" customWidth="1"/>
    <col min="15385" max="15618" width="8.81640625" style="49"/>
    <col min="15619" max="15619" width="6.81640625" style="49" customWidth="1"/>
    <col min="15620" max="15620" width="20.54296875" style="49" bestFit="1" customWidth="1"/>
    <col min="15621" max="15621" width="10.453125" style="49" bestFit="1" customWidth="1"/>
    <col min="15622" max="15622" width="9.81640625" style="49" bestFit="1" customWidth="1"/>
    <col min="15623" max="15623" width="11" style="49" bestFit="1" customWidth="1"/>
    <col min="15624" max="15624" width="2" style="49" customWidth="1"/>
    <col min="15625" max="15625" width="9.81640625" style="49" bestFit="1" customWidth="1"/>
    <col min="15626" max="15626" width="11" style="49" bestFit="1" customWidth="1"/>
    <col min="15627" max="15627" width="2" style="49" customWidth="1"/>
    <col min="15628" max="15628" width="8.54296875" style="49" bestFit="1" customWidth="1"/>
    <col min="15629" max="15629" width="11" style="49" customWidth="1"/>
    <col min="15630" max="15630" width="8.54296875" style="49" bestFit="1" customWidth="1"/>
    <col min="15631" max="15631" width="11" style="49" bestFit="1" customWidth="1"/>
    <col min="15632" max="15632" width="8.54296875" style="49" bestFit="1" customWidth="1"/>
    <col min="15633" max="15633" width="11" style="49" bestFit="1" customWidth="1"/>
    <col min="15634" max="15634" width="2.1796875" style="49" customWidth="1"/>
    <col min="15635" max="15635" width="8.54296875" style="49" bestFit="1" customWidth="1"/>
    <col min="15636" max="15636" width="11" style="49" bestFit="1" customWidth="1"/>
    <col min="15637" max="15637" width="8.54296875" style="49" bestFit="1" customWidth="1"/>
    <col min="15638" max="15638" width="11" style="49" bestFit="1" customWidth="1"/>
    <col min="15639" max="15639" width="8.54296875" style="49" bestFit="1" customWidth="1"/>
    <col min="15640" max="15640" width="11" style="49" bestFit="1" customWidth="1"/>
    <col min="15641" max="15874" width="8.81640625" style="49"/>
    <col min="15875" max="15875" width="6.81640625" style="49" customWidth="1"/>
    <col min="15876" max="15876" width="20.54296875" style="49" bestFit="1" customWidth="1"/>
    <col min="15877" max="15877" width="10.453125" style="49" bestFit="1" customWidth="1"/>
    <col min="15878" max="15878" width="9.81640625" style="49" bestFit="1" customWidth="1"/>
    <col min="15879" max="15879" width="11" style="49" bestFit="1" customWidth="1"/>
    <col min="15880" max="15880" width="2" style="49" customWidth="1"/>
    <col min="15881" max="15881" width="9.81640625" style="49" bestFit="1" customWidth="1"/>
    <col min="15882" max="15882" width="11" style="49" bestFit="1" customWidth="1"/>
    <col min="15883" max="15883" width="2" style="49" customWidth="1"/>
    <col min="15884" max="15884" width="8.54296875" style="49" bestFit="1" customWidth="1"/>
    <col min="15885" max="15885" width="11" style="49" customWidth="1"/>
    <col min="15886" max="15886" width="8.54296875" style="49" bestFit="1" customWidth="1"/>
    <col min="15887" max="15887" width="11" style="49" bestFit="1" customWidth="1"/>
    <col min="15888" max="15888" width="8.54296875" style="49" bestFit="1" customWidth="1"/>
    <col min="15889" max="15889" width="11" style="49" bestFit="1" customWidth="1"/>
    <col min="15890" max="15890" width="2.1796875" style="49" customWidth="1"/>
    <col min="15891" max="15891" width="8.54296875" style="49" bestFit="1" customWidth="1"/>
    <col min="15892" max="15892" width="11" style="49" bestFit="1" customWidth="1"/>
    <col min="15893" max="15893" width="8.54296875" style="49" bestFit="1" customWidth="1"/>
    <col min="15894" max="15894" width="11" style="49" bestFit="1" customWidth="1"/>
    <col min="15895" max="15895" width="8.54296875" style="49" bestFit="1" customWidth="1"/>
    <col min="15896" max="15896" width="11" style="49" bestFit="1" customWidth="1"/>
    <col min="15897" max="16130" width="8.81640625" style="49"/>
    <col min="16131" max="16131" width="6.81640625" style="49" customWidth="1"/>
    <col min="16132" max="16132" width="20.54296875" style="49" bestFit="1" customWidth="1"/>
    <col min="16133" max="16133" width="10.453125" style="49" bestFit="1" customWidth="1"/>
    <col min="16134" max="16134" width="9.81640625" style="49" bestFit="1" customWidth="1"/>
    <col min="16135" max="16135" width="11" style="49" bestFit="1" customWidth="1"/>
    <col min="16136" max="16136" width="2" style="49" customWidth="1"/>
    <col min="16137" max="16137" width="9.81640625" style="49" bestFit="1" customWidth="1"/>
    <col min="16138" max="16138" width="11" style="49" bestFit="1" customWidth="1"/>
    <col min="16139" max="16139" width="2" style="49" customWidth="1"/>
    <col min="16140" max="16140" width="8.54296875" style="49" bestFit="1" customWidth="1"/>
    <col min="16141" max="16141" width="11" style="49" customWidth="1"/>
    <col min="16142" max="16142" width="8.54296875" style="49" bestFit="1" customWidth="1"/>
    <col min="16143" max="16143" width="11" style="49" bestFit="1" customWidth="1"/>
    <col min="16144" max="16144" width="8.54296875" style="49" bestFit="1" customWidth="1"/>
    <col min="16145" max="16145" width="11" style="49" bestFit="1" customWidth="1"/>
    <col min="16146" max="16146" width="2.1796875" style="49" customWidth="1"/>
    <col min="16147" max="16147" width="8.54296875" style="49" bestFit="1" customWidth="1"/>
    <col min="16148" max="16148" width="11" style="49" bestFit="1" customWidth="1"/>
    <col min="16149" max="16149" width="8.54296875" style="49" bestFit="1" customWidth="1"/>
    <col min="16150" max="16150" width="11" style="49" bestFit="1" customWidth="1"/>
    <col min="16151" max="16151" width="8.54296875" style="49" bestFit="1" customWidth="1"/>
    <col min="16152" max="16152" width="11" style="49" bestFit="1" customWidth="1"/>
    <col min="16153" max="16376" width="8.81640625" style="49"/>
    <col min="16377" max="16384" width="8.81640625" style="49" customWidth="1"/>
  </cols>
  <sheetData>
    <row r="1" spans="1:26">
      <c r="A1" s="235" t="s">
        <v>1192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</row>
    <row r="2" spans="1:26">
      <c r="A2" s="235" t="s">
        <v>1193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</row>
    <row r="4" spans="1:26">
      <c r="L4" s="236" t="s">
        <v>1194</v>
      </c>
      <c r="M4" s="236"/>
      <c r="N4" s="236"/>
      <c r="O4" s="236"/>
      <c r="P4" s="236"/>
      <c r="Q4" s="236"/>
      <c r="S4" s="236" t="s">
        <v>1195</v>
      </c>
      <c r="T4" s="236"/>
      <c r="U4" s="236"/>
      <c r="V4" s="236"/>
      <c r="W4" s="236"/>
      <c r="X4" s="236"/>
    </row>
    <row r="5" spans="1:26">
      <c r="H5" s="49" t="s">
        <v>1196</v>
      </c>
      <c r="I5" s="233" t="s">
        <v>1196</v>
      </c>
      <c r="J5" s="234"/>
      <c r="L5" s="233" t="s">
        <v>1197</v>
      </c>
      <c r="M5" s="237"/>
      <c r="N5" s="237"/>
      <c r="O5" s="237"/>
      <c r="P5" s="237"/>
      <c r="Q5" s="238"/>
      <c r="S5" s="233" t="s">
        <v>1197</v>
      </c>
      <c r="T5" s="237"/>
      <c r="U5" s="237"/>
      <c r="V5" s="237"/>
      <c r="W5" s="237"/>
      <c r="X5" s="238"/>
    </row>
    <row r="6" spans="1:26">
      <c r="D6" s="51" t="s">
        <v>1198</v>
      </c>
      <c r="E6" s="52" t="s">
        <v>1198</v>
      </c>
      <c r="F6" s="85" t="s">
        <v>1199</v>
      </c>
      <c r="H6" s="49" t="s">
        <v>1200</v>
      </c>
      <c r="I6" s="52" t="s">
        <v>1200</v>
      </c>
      <c r="J6" s="87" t="s">
        <v>1199</v>
      </c>
      <c r="L6" s="233" t="s">
        <v>1201</v>
      </c>
      <c r="M6" s="234"/>
      <c r="N6" s="233" t="s">
        <v>1202</v>
      </c>
      <c r="O6" s="234"/>
      <c r="P6" s="233" t="s">
        <v>1203</v>
      </c>
      <c r="Q6" s="234"/>
      <c r="S6" s="233" t="s">
        <v>1201</v>
      </c>
      <c r="T6" s="234"/>
      <c r="U6" s="233" t="s">
        <v>1202</v>
      </c>
      <c r="V6" s="234"/>
      <c r="W6" s="233" t="s">
        <v>1203</v>
      </c>
      <c r="X6" s="234"/>
    </row>
    <row r="7" spans="1:26">
      <c r="A7" s="52" t="s">
        <v>1204</v>
      </c>
      <c r="C7" s="76"/>
      <c r="D7" s="53" t="s">
        <v>1205</v>
      </c>
      <c r="E7" s="54" t="s">
        <v>1205</v>
      </c>
      <c r="F7" s="87" t="s">
        <v>1206</v>
      </c>
      <c r="G7" s="76"/>
      <c r="H7" s="76" t="s">
        <v>1207</v>
      </c>
      <c r="I7" s="54" t="s">
        <v>1207</v>
      </c>
      <c r="J7" s="87" t="s">
        <v>1206</v>
      </c>
      <c r="L7" s="55" t="s">
        <v>1200</v>
      </c>
      <c r="M7" s="52" t="s">
        <v>1208</v>
      </c>
      <c r="N7" s="84" t="s">
        <v>1200</v>
      </c>
      <c r="O7" s="85" t="s">
        <v>1208</v>
      </c>
      <c r="P7" s="55" t="s">
        <v>1200</v>
      </c>
      <c r="Q7" s="85" t="s">
        <v>1208</v>
      </c>
      <c r="S7" s="55" t="s">
        <v>1200</v>
      </c>
      <c r="T7" s="52" t="s">
        <v>1208</v>
      </c>
      <c r="U7" s="84" t="s">
        <v>1200</v>
      </c>
      <c r="V7" s="85" t="s">
        <v>1208</v>
      </c>
      <c r="W7" s="55" t="s">
        <v>1200</v>
      </c>
      <c r="X7" s="85" t="s">
        <v>1208</v>
      </c>
    </row>
    <row r="8" spans="1:26">
      <c r="A8" s="54" t="s">
        <v>1209</v>
      </c>
      <c r="B8" s="56" t="s">
        <v>1210</v>
      </c>
      <c r="C8" s="55" t="s">
        <v>1211</v>
      </c>
      <c r="D8" s="57" t="s">
        <v>1212</v>
      </c>
      <c r="E8" s="88" t="s">
        <v>1212</v>
      </c>
      <c r="F8" s="87" t="s">
        <v>1213</v>
      </c>
      <c r="G8" s="76"/>
      <c r="H8" s="76" t="s">
        <v>1214</v>
      </c>
      <c r="I8" s="54" t="s">
        <v>1214</v>
      </c>
      <c r="J8" s="87" t="s">
        <v>1213</v>
      </c>
      <c r="L8" s="86" t="s">
        <v>1214</v>
      </c>
      <c r="M8" s="54" t="s">
        <v>1213</v>
      </c>
      <c r="N8" s="76" t="s">
        <v>1214</v>
      </c>
      <c r="O8" s="87" t="s">
        <v>1213</v>
      </c>
      <c r="P8" s="86" t="s">
        <v>1214</v>
      </c>
      <c r="Q8" s="87" t="s">
        <v>1213</v>
      </c>
      <c r="S8" s="86" t="s">
        <v>1214</v>
      </c>
      <c r="T8" s="54" t="s">
        <v>1213</v>
      </c>
      <c r="U8" s="76" t="s">
        <v>1214</v>
      </c>
      <c r="V8" s="87" t="s">
        <v>1213</v>
      </c>
      <c r="W8" s="86" t="s">
        <v>1214</v>
      </c>
      <c r="X8" s="87" t="s">
        <v>1213</v>
      </c>
    </row>
    <row r="9" spans="1:26">
      <c r="A9" s="58" t="s">
        <v>1215</v>
      </c>
      <c r="B9" s="59" t="s">
        <v>1216</v>
      </c>
      <c r="C9" s="60">
        <v>1000</v>
      </c>
      <c r="D9" s="61"/>
      <c r="E9" s="255">
        <v>9433</v>
      </c>
      <c r="F9" s="256">
        <v>129.05000000000001</v>
      </c>
      <c r="G9" s="257"/>
      <c r="H9" s="257"/>
      <c r="I9" s="258">
        <v>4581</v>
      </c>
      <c r="J9" s="256">
        <v>19.25</v>
      </c>
      <c r="K9" s="259"/>
      <c r="L9" s="255">
        <v>5497</v>
      </c>
      <c r="M9" s="260">
        <v>23.11</v>
      </c>
      <c r="N9" s="255">
        <v>4581</v>
      </c>
      <c r="O9" s="261">
        <v>19.25</v>
      </c>
      <c r="P9" s="255">
        <v>3664</v>
      </c>
      <c r="Q9" s="260">
        <v>15.40776</v>
      </c>
      <c r="R9" s="262"/>
      <c r="S9" s="255">
        <f>E9+L9</f>
        <v>14930</v>
      </c>
      <c r="T9" s="260">
        <f>F9+M9</f>
        <v>152.16000000000003</v>
      </c>
      <c r="U9" s="255">
        <f>E9+N9</f>
        <v>14014</v>
      </c>
      <c r="V9" s="261">
        <f>F9+O9</f>
        <v>148.30000000000001</v>
      </c>
      <c r="W9" s="255">
        <f>E9+P9</f>
        <v>13097</v>
      </c>
      <c r="X9" s="260">
        <f>F9+Q9</f>
        <v>144.45776000000001</v>
      </c>
      <c r="Y9" s="62" t="s">
        <v>1215</v>
      </c>
      <c r="Z9" s="58" t="s">
        <v>1217</v>
      </c>
    </row>
    <row r="10" spans="1:26">
      <c r="A10" s="63"/>
      <c r="B10" s="64" t="s">
        <v>1218</v>
      </c>
      <c r="C10" s="65">
        <v>5000</v>
      </c>
      <c r="D10" s="66"/>
      <c r="E10" s="263">
        <v>14595</v>
      </c>
      <c r="F10" s="264">
        <v>9.59</v>
      </c>
      <c r="G10" s="265"/>
      <c r="H10" s="265"/>
      <c r="I10" s="266">
        <v>5351</v>
      </c>
      <c r="J10" s="267">
        <v>9.86</v>
      </c>
      <c r="K10" s="262"/>
      <c r="L10" s="266">
        <v>6422</v>
      </c>
      <c r="M10" s="268">
        <v>11.83</v>
      </c>
      <c r="N10" s="266">
        <v>5351</v>
      </c>
      <c r="O10" s="268">
        <v>9.86</v>
      </c>
      <c r="P10" s="266">
        <v>4280</v>
      </c>
      <c r="Q10" s="268">
        <v>7.8948000000000009</v>
      </c>
      <c r="R10" s="262"/>
      <c r="S10" s="266">
        <f t="shared" ref="S10:S73" si="0">E10+L10</f>
        <v>21017</v>
      </c>
      <c r="T10" s="269">
        <f t="shared" ref="T10:T73" si="1">F10+M10</f>
        <v>21.42</v>
      </c>
      <c r="U10" s="266">
        <f t="shared" ref="U10:U73" si="2">E10+N10</f>
        <v>19946</v>
      </c>
      <c r="V10" s="268">
        <f t="shared" ref="V10:V73" si="3">F10+O10</f>
        <v>19.45</v>
      </c>
      <c r="W10" s="266">
        <f t="shared" ref="W10:W73" si="4">E10+P10</f>
        <v>18875</v>
      </c>
      <c r="X10" s="268">
        <f t="shared" ref="X10:X73" si="5">F10+Q10</f>
        <v>17.4848</v>
      </c>
      <c r="Y10" s="68"/>
      <c r="Z10" s="63"/>
    </row>
    <row r="11" spans="1:26">
      <c r="A11" s="63"/>
      <c r="B11" s="64" t="s">
        <v>1219</v>
      </c>
      <c r="C11" s="65">
        <v>10000</v>
      </c>
      <c r="D11" s="66"/>
      <c r="E11" s="263">
        <v>15076</v>
      </c>
      <c r="F11" s="267">
        <v>30.48</v>
      </c>
      <c r="G11" s="265"/>
      <c r="H11" s="265"/>
      <c r="I11" s="263">
        <v>5845</v>
      </c>
      <c r="J11" s="267">
        <v>12.23</v>
      </c>
      <c r="K11" s="262"/>
      <c r="L11" s="266">
        <v>7014</v>
      </c>
      <c r="M11" s="269">
        <v>14.68</v>
      </c>
      <c r="N11" s="266">
        <v>5845</v>
      </c>
      <c r="O11" s="268">
        <v>12.23</v>
      </c>
      <c r="P11" s="266">
        <v>4675</v>
      </c>
      <c r="Q11" s="268">
        <v>9.7936800000000002</v>
      </c>
      <c r="R11" s="262"/>
      <c r="S11" s="266">
        <f t="shared" si="0"/>
        <v>22090</v>
      </c>
      <c r="T11" s="268">
        <f t="shared" si="1"/>
        <v>45.16</v>
      </c>
      <c r="U11" s="266">
        <f t="shared" si="2"/>
        <v>20921</v>
      </c>
      <c r="V11" s="268">
        <f t="shared" si="3"/>
        <v>42.71</v>
      </c>
      <c r="W11" s="266">
        <f t="shared" si="4"/>
        <v>19751</v>
      </c>
      <c r="X11" s="268">
        <f t="shared" si="5"/>
        <v>40.273679999999999</v>
      </c>
      <c r="Y11" s="68"/>
      <c r="Z11" s="63"/>
    </row>
    <row r="12" spans="1:26">
      <c r="A12" s="63"/>
      <c r="B12" s="64"/>
      <c r="C12" s="65">
        <v>20000</v>
      </c>
      <c r="D12" s="66">
        <v>14341</v>
      </c>
      <c r="E12" s="263">
        <v>18125</v>
      </c>
      <c r="F12" s="267">
        <v>15.28</v>
      </c>
      <c r="G12" s="265"/>
      <c r="H12" s="265">
        <v>5594</v>
      </c>
      <c r="I12" s="263">
        <v>7069</v>
      </c>
      <c r="J12" s="267">
        <v>4.79</v>
      </c>
      <c r="K12" s="262"/>
      <c r="L12" s="266">
        <v>8484</v>
      </c>
      <c r="M12" s="268">
        <v>5.75</v>
      </c>
      <c r="N12" s="266">
        <v>7069</v>
      </c>
      <c r="O12" s="269">
        <v>4.79</v>
      </c>
      <c r="P12" s="266">
        <v>5655</v>
      </c>
      <c r="Q12" s="268">
        <v>3.8390400000000002</v>
      </c>
      <c r="R12" s="262"/>
      <c r="S12" s="266">
        <f t="shared" si="0"/>
        <v>26609</v>
      </c>
      <c r="T12" s="269">
        <f t="shared" si="1"/>
        <v>21.03</v>
      </c>
      <c r="U12" s="266">
        <f t="shared" si="2"/>
        <v>25194</v>
      </c>
      <c r="V12" s="268">
        <f t="shared" si="3"/>
        <v>20.07</v>
      </c>
      <c r="W12" s="266">
        <f t="shared" si="4"/>
        <v>23780</v>
      </c>
      <c r="X12" s="268">
        <f t="shared" si="5"/>
        <v>19.119039999999998</v>
      </c>
      <c r="Y12" s="68"/>
      <c r="Z12" s="63"/>
    </row>
    <row r="13" spans="1:26">
      <c r="A13" s="63"/>
      <c r="B13" s="64"/>
      <c r="C13" s="65">
        <v>50000</v>
      </c>
      <c r="D13" s="66"/>
      <c r="E13" s="263">
        <v>22710</v>
      </c>
      <c r="F13" s="267">
        <v>18.52</v>
      </c>
      <c r="G13" s="265"/>
      <c r="H13" s="265"/>
      <c r="I13" s="263">
        <v>8510</v>
      </c>
      <c r="J13" s="267">
        <v>5.04</v>
      </c>
      <c r="K13" s="262"/>
      <c r="L13" s="266">
        <v>10213</v>
      </c>
      <c r="M13" s="268">
        <v>6.05</v>
      </c>
      <c r="N13" s="266">
        <v>8511</v>
      </c>
      <c r="O13" s="268">
        <v>5.04</v>
      </c>
      <c r="P13" s="266">
        <v>6809</v>
      </c>
      <c r="Q13" s="268">
        <v>4.03512</v>
      </c>
      <c r="R13" s="262"/>
      <c r="S13" s="266">
        <f t="shared" si="0"/>
        <v>32923</v>
      </c>
      <c r="T13" s="268">
        <f t="shared" si="1"/>
        <v>24.57</v>
      </c>
      <c r="U13" s="266">
        <f t="shared" si="2"/>
        <v>31221</v>
      </c>
      <c r="V13" s="268">
        <f t="shared" si="3"/>
        <v>23.56</v>
      </c>
      <c r="W13" s="266">
        <f t="shared" si="4"/>
        <v>29519</v>
      </c>
      <c r="X13" s="268">
        <f t="shared" si="5"/>
        <v>22.555119999999999</v>
      </c>
      <c r="Y13" s="68"/>
      <c r="Z13" s="63"/>
    </row>
    <row r="14" spans="1:26">
      <c r="A14" s="69"/>
      <c r="B14" s="70"/>
      <c r="C14" s="71">
        <v>100000</v>
      </c>
      <c r="D14" s="72"/>
      <c r="E14" s="270">
        <v>31976</v>
      </c>
      <c r="F14" s="271">
        <v>18.52</v>
      </c>
      <c r="G14" s="272"/>
      <c r="H14" s="272"/>
      <c r="I14" s="270">
        <v>11039</v>
      </c>
      <c r="J14" s="271">
        <v>5.04</v>
      </c>
      <c r="K14" s="273"/>
      <c r="L14" s="266">
        <v>13247</v>
      </c>
      <c r="M14" s="269">
        <v>6.05</v>
      </c>
      <c r="N14" s="266">
        <v>11039</v>
      </c>
      <c r="O14" s="269">
        <v>5.04</v>
      </c>
      <c r="P14" s="266">
        <v>8831</v>
      </c>
      <c r="Q14" s="274">
        <v>4.03512</v>
      </c>
      <c r="R14" s="273"/>
      <c r="S14" s="266">
        <f t="shared" si="0"/>
        <v>45223</v>
      </c>
      <c r="T14" s="274">
        <f t="shared" si="1"/>
        <v>24.57</v>
      </c>
      <c r="U14" s="266">
        <f t="shared" si="2"/>
        <v>43015</v>
      </c>
      <c r="V14" s="274">
        <f t="shared" si="3"/>
        <v>23.56</v>
      </c>
      <c r="W14" s="275">
        <f t="shared" si="4"/>
        <v>40807</v>
      </c>
      <c r="X14" s="274">
        <f t="shared" si="5"/>
        <v>22.555119999999999</v>
      </c>
      <c r="Y14" s="73"/>
      <c r="Z14" s="69"/>
    </row>
    <row r="15" spans="1:26">
      <c r="A15" s="58" t="s">
        <v>1220</v>
      </c>
      <c r="B15" s="59" t="s">
        <v>1216</v>
      </c>
      <c r="C15" s="65">
        <v>1000</v>
      </c>
      <c r="D15" s="66"/>
      <c r="E15" s="255">
        <v>4431</v>
      </c>
      <c r="F15" s="256">
        <v>60.71</v>
      </c>
      <c r="G15" s="265"/>
      <c r="H15" s="265"/>
      <c r="I15" s="255">
        <v>3661</v>
      </c>
      <c r="J15" s="256">
        <v>15.58</v>
      </c>
      <c r="K15" s="262"/>
      <c r="L15" s="255">
        <v>5492</v>
      </c>
      <c r="M15" s="260">
        <v>23.37</v>
      </c>
      <c r="N15" s="255">
        <v>4576</v>
      </c>
      <c r="O15" s="260">
        <v>19.48</v>
      </c>
      <c r="P15" s="255">
        <v>3661</v>
      </c>
      <c r="Q15" s="260">
        <v>15.58</v>
      </c>
      <c r="R15" s="262"/>
      <c r="S15" s="255">
        <f t="shared" si="0"/>
        <v>9923</v>
      </c>
      <c r="T15" s="261">
        <f t="shared" si="1"/>
        <v>84.08</v>
      </c>
      <c r="U15" s="255">
        <f t="shared" si="2"/>
        <v>9007</v>
      </c>
      <c r="V15" s="261">
        <f t="shared" si="3"/>
        <v>80.19</v>
      </c>
      <c r="W15" s="255">
        <f t="shared" si="4"/>
        <v>8092</v>
      </c>
      <c r="X15" s="260">
        <f t="shared" si="5"/>
        <v>76.290000000000006</v>
      </c>
      <c r="Y15" s="62" t="s">
        <v>1221</v>
      </c>
      <c r="Z15" s="58" t="s">
        <v>1222</v>
      </c>
    </row>
    <row r="16" spans="1:26">
      <c r="A16" s="63"/>
      <c r="B16" s="64" t="s">
        <v>1223</v>
      </c>
      <c r="C16" s="65">
        <v>5000</v>
      </c>
      <c r="D16" s="66">
        <v>5428</v>
      </c>
      <c r="E16" s="263">
        <v>6859</v>
      </c>
      <c r="F16" s="267">
        <v>4.2300000000000004</v>
      </c>
      <c r="G16" s="265"/>
      <c r="H16" s="265">
        <v>3391</v>
      </c>
      <c r="I16" s="263">
        <v>4284</v>
      </c>
      <c r="J16" s="267">
        <v>7.79</v>
      </c>
      <c r="K16" s="262"/>
      <c r="L16" s="266">
        <v>6428</v>
      </c>
      <c r="M16" s="268">
        <v>11.68</v>
      </c>
      <c r="N16" s="266">
        <v>5357</v>
      </c>
      <c r="O16" s="269">
        <v>9.73</v>
      </c>
      <c r="P16" s="266">
        <v>4284</v>
      </c>
      <c r="Q16" s="268">
        <v>7.79</v>
      </c>
      <c r="R16" s="262"/>
      <c r="S16" s="266">
        <f t="shared" si="0"/>
        <v>13287</v>
      </c>
      <c r="T16" s="268">
        <f t="shared" si="1"/>
        <v>15.91</v>
      </c>
      <c r="U16" s="266">
        <f t="shared" si="2"/>
        <v>12216</v>
      </c>
      <c r="V16" s="268">
        <f t="shared" si="3"/>
        <v>13.96</v>
      </c>
      <c r="W16" s="266">
        <f t="shared" si="4"/>
        <v>11143</v>
      </c>
      <c r="X16" s="268">
        <f t="shared" si="5"/>
        <v>12.02</v>
      </c>
      <c r="Y16" s="68"/>
      <c r="Z16" s="63" t="s">
        <v>1224</v>
      </c>
    </row>
    <row r="17" spans="1:26">
      <c r="A17" s="63"/>
      <c r="B17" s="64" t="s">
        <v>1225</v>
      </c>
      <c r="C17" s="65">
        <v>10000</v>
      </c>
      <c r="D17" s="66"/>
      <c r="E17" s="263">
        <v>7072</v>
      </c>
      <c r="F17" s="267">
        <v>14.37</v>
      </c>
      <c r="G17" s="265"/>
      <c r="H17" s="265"/>
      <c r="I17" s="263">
        <v>4674</v>
      </c>
      <c r="J17" s="267">
        <v>9.73</v>
      </c>
      <c r="K17" s="262"/>
      <c r="L17" s="266">
        <v>7012</v>
      </c>
      <c r="M17" s="268">
        <v>14.6</v>
      </c>
      <c r="N17" s="266">
        <v>5844</v>
      </c>
      <c r="O17" s="268">
        <v>12.16</v>
      </c>
      <c r="P17" s="266">
        <v>4674</v>
      </c>
      <c r="Q17" s="268">
        <v>9.73</v>
      </c>
      <c r="R17" s="262"/>
      <c r="S17" s="266">
        <f t="shared" si="0"/>
        <v>14084</v>
      </c>
      <c r="T17" s="268">
        <f t="shared" si="1"/>
        <v>28.97</v>
      </c>
      <c r="U17" s="266">
        <f t="shared" si="2"/>
        <v>12916</v>
      </c>
      <c r="V17" s="268">
        <f t="shared" si="3"/>
        <v>26.53</v>
      </c>
      <c r="W17" s="266">
        <f t="shared" si="4"/>
        <v>11746</v>
      </c>
      <c r="X17" s="268">
        <f t="shared" si="5"/>
        <v>24.1</v>
      </c>
      <c r="Y17" s="68"/>
      <c r="Z17" s="63"/>
    </row>
    <row r="18" spans="1:26">
      <c r="A18" s="63"/>
      <c r="B18" s="64"/>
      <c r="C18" s="65">
        <v>20000</v>
      </c>
      <c r="D18" s="66"/>
      <c r="E18" s="263">
        <v>8509</v>
      </c>
      <c r="F18" s="267">
        <v>7.15</v>
      </c>
      <c r="G18" s="265"/>
      <c r="H18" s="265"/>
      <c r="I18" s="263">
        <v>5649</v>
      </c>
      <c r="J18" s="267">
        <v>3.89</v>
      </c>
      <c r="K18" s="262"/>
      <c r="L18" s="266">
        <v>8473</v>
      </c>
      <c r="M18" s="269">
        <v>5.84</v>
      </c>
      <c r="N18" s="266">
        <v>7060</v>
      </c>
      <c r="O18" s="268">
        <v>4.8600000000000003</v>
      </c>
      <c r="P18" s="266">
        <v>5649</v>
      </c>
      <c r="Q18" s="268">
        <v>3.89</v>
      </c>
      <c r="R18" s="262"/>
      <c r="S18" s="266">
        <f t="shared" si="0"/>
        <v>16982</v>
      </c>
      <c r="T18" s="268">
        <f t="shared" si="1"/>
        <v>12.99</v>
      </c>
      <c r="U18" s="266">
        <f t="shared" si="2"/>
        <v>15569</v>
      </c>
      <c r="V18" s="268">
        <f t="shared" si="3"/>
        <v>12.010000000000002</v>
      </c>
      <c r="W18" s="266">
        <f t="shared" si="4"/>
        <v>14158</v>
      </c>
      <c r="X18" s="268">
        <f t="shared" si="5"/>
        <v>11.040000000000001</v>
      </c>
      <c r="Y18" s="68"/>
      <c r="Z18" s="63"/>
    </row>
    <row r="19" spans="1:26">
      <c r="A19" s="69"/>
      <c r="B19" s="70"/>
      <c r="C19" s="71">
        <v>50000</v>
      </c>
      <c r="D19" s="72"/>
      <c r="E19" s="270">
        <v>10655</v>
      </c>
      <c r="F19" s="271">
        <v>7.15</v>
      </c>
      <c r="G19" s="272"/>
      <c r="H19" s="272"/>
      <c r="I19" s="270">
        <v>6817</v>
      </c>
      <c r="J19" s="267">
        <v>3.89</v>
      </c>
      <c r="K19" s="273"/>
      <c r="L19" s="275">
        <v>10227</v>
      </c>
      <c r="M19" s="274">
        <v>5.84</v>
      </c>
      <c r="N19" s="266">
        <v>8522</v>
      </c>
      <c r="O19" s="269">
        <v>4.8600000000000003</v>
      </c>
      <c r="P19" s="266">
        <v>6817</v>
      </c>
      <c r="Q19" s="274">
        <v>3.89</v>
      </c>
      <c r="R19" s="273"/>
      <c r="S19" s="275">
        <f t="shared" si="0"/>
        <v>20882</v>
      </c>
      <c r="T19" s="274">
        <f t="shared" si="1"/>
        <v>12.99</v>
      </c>
      <c r="U19" s="266">
        <f t="shared" si="2"/>
        <v>19177</v>
      </c>
      <c r="V19" s="274">
        <f t="shared" si="3"/>
        <v>12.010000000000002</v>
      </c>
      <c r="W19" s="275">
        <f t="shared" si="4"/>
        <v>17472</v>
      </c>
      <c r="X19" s="274">
        <f t="shared" si="5"/>
        <v>11.040000000000001</v>
      </c>
      <c r="Y19" s="73"/>
      <c r="Z19" s="69"/>
    </row>
    <row r="20" spans="1:26">
      <c r="A20" s="58" t="s">
        <v>1221</v>
      </c>
      <c r="B20" s="59" t="s">
        <v>1216</v>
      </c>
      <c r="C20" s="65">
        <v>1000</v>
      </c>
      <c r="D20" s="66"/>
      <c r="E20" s="258">
        <v>4470</v>
      </c>
      <c r="F20" s="267">
        <v>61.44</v>
      </c>
      <c r="G20" s="265"/>
      <c r="H20" s="265"/>
      <c r="I20" s="255">
        <v>3665</v>
      </c>
      <c r="J20" s="256">
        <v>15.72</v>
      </c>
      <c r="K20" s="262"/>
      <c r="L20" s="255">
        <v>4399</v>
      </c>
      <c r="M20" s="261">
        <v>18.87</v>
      </c>
      <c r="N20" s="255">
        <v>3665</v>
      </c>
      <c r="O20" s="260">
        <v>15.72</v>
      </c>
      <c r="P20" s="255">
        <v>2932</v>
      </c>
      <c r="Q20" s="260">
        <v>12.58</v>
      </c>
      <c r="R20" s="262"/>
      <c r="S20" s="255">
        <f t="shared" si="0"/>
        <v>8869</v>
      </c>
      <c r="T20" s="261">
        <f t="shared" si="1"/>
        <v>80.31</v>
      </c>
      <c r="U20" s="255">
        <f t="shared" si="2"/>
        <v>8135</v>
      </c>
      <c r="V20" s="261">
        <f t="shared" si="3"/>
        <v>77.16</v>
      </c>
      <c r="W20" s="255">
        <f t="shared" si="4"/>
        <v>7402</v>
      </c>
      <c r="X20" s="260">
        <f t="shared" si="5"/>
        <v>74.02</v>
      </c>
      <c r="Y20" s="62" t="s">
        <v>1220</v>
      </c>
      <c r="Z20" s="58" t="s">
        <v>1226</v>
      </c>
    </row>
    <row r="21" spans="1:26">
      <c r="A21" s="63"/>
      <c r="B21" s="64" t="s">
        <v>1227</v>
      </c>
      <c r="C21" s="65">
        <v>5000</v>
      </c>
      <c r="D21" s="66"/>
      <c r="E21" s="263">
        <v>6928</v>
      </c>
      <c r="F21" s="267">
        <v>4.32</v>
      </c>
      <c r="G21" s="265"/>
      <c r="H21" s="265"/>
      <c r="I21" s="263">
        <v>4295</v>
      </c>
      <c r="J21" s="267">
        <v>7.86</v>
      </c>
      <c r="K21" s="262"/>
      <c r="L21" s="266">
        <v>5153</v>
      </c>
      <c r="M21" s="268">
        <v>9.43</v>
      </c>
      <c r="N21" s="266">
        <v>4295</v>
      </c>
      <c r="O21" s="268">
        <v>7.86</v>
      </c>
      <c r="P21" s="266">
        <v>3435</v>
      </c>
      <c r="Q21" s="268">
        <v>6.28</v>
      </c>
      <c r="R21" s="262"/>
      <c r="S21" s="266">
        <f t="shared" si="0"/>
        <v>12081</v>
      </c>
      <c r="T21" s="268">
        <f t="shared" si="1"/>
        <v>13.75</v>
      </c>
      <c r="U21" s="266">
        <f t="shared" si="2"/>
        <v>11223</v>
      </c>
      <c r="V21" s="268">
        <f t="shared" si="3"/>
        <v>12.18</v>
      </c>
      <c r="W21" s="266">
        <f t="shared" si="4"/>
        <v>10363</v>
      </c>
      <c r="X21" s="268">
        <f t="shared" si="5"/>
        <v>10.600000000000001</v>
      </c>
      <c r="Y21" s="68"/>
      <c r="Z21" s="63"/>
    </row>
    <row r="22" spans="1:26">
      <c r="A22" s="63"/>
      <c r="B22" s="64" t="s">
        <v>1228</v>
      </c>
      <c r="C22" s="65">
        <v>10000</v>
      </c>
      <c r="D22" s="66">
        <v>5654</v>
      </c>
      <c r="E22" s="266">
        <v>7145</v>
      </c>
      <c r="F22" s="267">
        <v>14.52</v>
      </c>
      <c r="G22" s="265"/>
      <c r="H22" s="265">
        <v>3710</v>
      </c>
      <c r="I22" s="263">
        <v>4688</v>
      </c>
      <c r="J22" s="267">
        <v>9.59</v>
      </c>
      <c r="K22" s="262"/>
      <c r="L22" s="266">
        <v>5626</v>
      </c>
      <c r="M22" s="268">
        <v>11.51</v>
      </c>
      <c r="N22" s="266">
        <v>4688</v>
      </c>
      <c r="O22" s="268">
        <v>9.59</v>
      </c>
      <c r="P22" s="266">
        <v>3750</v>
      </c>
      <c r="Q22" s="268">
        <v>7.67</v>
      </c>
      <c r="R22" s="262"/>
      <c r="S22" s="266">
        <f t="shared" si="0"/>
        <v>12771</v>
      </c>
      <c r="T22" s="268">
        <f t="shared" si="1"/>
        <v>26.03</v>
      </c>
      <c r="U22" s="266">
        <f t="shared" si="2"/>
        <v>11833</v>
      </c>
      <c r="V22" s="268">
        <f t="shared" si="3"/>
        <v>24.11</v>
      </c>
      <c r="W22" s="266">
        <f t="shared" si="4"/>
        <v>10895</v>
      </c>
      <c r="X22" s="268">
        <f t="shared" si="5"/>
        <v>22.189999999999998</v>
      </c>
      <c r="Y22" s="68"/>
      <c r="Z22" s="63"/>
    </row>
    <row r="23" spans="1:26">
      <c r="A23" s="63"/>
      <c r="B23" s="64"/>
      <c r="C23" s="65">
        <v>20000</v>
      </c>
      <c r="D23" s="66"/>
      <c r="E23" s="263">
        <v>8597</v>
      </c>
      <c r="F23" s="267">
        <v>7.21</v>
      </c>
      <c r="G23" s="265"/>
      <c r="H23" s="265"/>
      <c r="I23" s="263">
        <v>5648</v>
      </c>
      <c r="J23" s="267">
        <v>3.93</v>
      </c>
      <c r="K23" s="262"/>
      <c r="L23" s="266">
        <v>6778</v>
      </c>
      <c r="M23" s="268">
        <v>4.71</v>
      </c>
      <c r="N23" s="266">
        <v>5648</v>
      </c>
      <c r="O23" s="269">
        <v>3.93</v>
      </c>
      <c r="P23" s="266">
        <v>4518</v>
      </c>
      <c r="Q23" s="268">
        <v>3.13</v>
      </c>
      <c r="R23" s="262"/>
      <c r="S23" s="266">
        <f t="shared" si="0"/>
        <v>15375</v>
      </c>
      <c r="T23" s="268">
        <f t="shared" si="1"/>
        <v>11.92</v>
      </c>
      <c r="U23" s="266">
        <f t="shared" si="2"/>
        <v>14245</v>
      </c>
      <c r="V23" s="268">
        <f t="shared" si="3"/>
        <v>11.14</v>
      </c>
      <c r="W23" s="266">
        <f t="shared" si="4"/>
        <v>13115</v>
      </c>
      <c r="X23" s="268">
        <f t="shared" si="5"/>
        <v>10.34</v>
      </c>
      <c r="Y23" s="68"/>
      <c r="Z23" s="63"/>
    </row>
    <row r="24" spans="1:26">
      <c r="A24" s="63"/>
      <c r="B24" s="64"/>
      <c r="C24" s="65">
        <v>50000</v>
      </c>
      <c r="D24" s="66"/>
      <c r="E24" s="263">
        <v>10762</v>
      </c>
      <c r="F24" s="267">
        <v>8.7799999999999994</v>
      </c>
      <c r="G24" s="265"/>
      <c r="H24" s="265"/>
      <c r="I24" s="263">
        <v>6828</v>
      </c>
      <c r="J24" s="267">
        <v>4.0199999999999996</v>
      </c>
      <c r="K24" s="262"/>
      <c r="L24" s="266">
        <v>8194</v>
      </c>
      <c r="M24" s="268">
        <v>4.82</v>
      </c>
      <c r="N24" s="266">
        <v>6828</v>
      </c>
      <c r="O24" s="268">
        <v>4.0199999999999996</v>
      </c>
      <c r="P24" s="266">
        <v>5462</v>
      </c>
      <c r="Q24" s="268">
        <v>3.21</v>
      </c>
      <c r="R24" s="262"/>
      <c r="S24" s="266">
        <f t="shared" si="0"/>
        <v>18956</v>
      </c>
      <c r="T24" s="268">
        <f t="shared" si="1"/>
        <v>13.6</v>
      </c>
      <c r="U24" s="266">
        <f t="shared" si="2"/>
        <v>17590</v>
      </c>
      <c r="V24" s="268">
        <f t="shared" si="3"/>
        <v>12.799999999999999</v>
      </c>
      <c r="W24" s="266">
        <f t="shared" si="4"/>
        <v>16224</v>
      </c>
      <c r="X24" s="268">
        <f t="shared" si="5"/>
        <v>11.989999999999998</v>
      </c>
      <c r="Y24" s="68"/>
      <c r="Z24" s="63"/>
    </row>
    <row r="25" spans="1:26">
      <c r="A25" s="69"/>
      <c r="B25" s="70"/>
      <c r="C25" s="71">
        <v>100000</v>
      </c>
      <c r="D25" s="72"/>
      <c r="E25" s="270">
        <v>15158</v>
      </c>
      <c r="F25" s="267">
        <v>8.7799999999999994</v>
      </c>
      <c r="G25" s="272"/>
      <c r="H25" s="272"/>
      <c r="I25" s="270">
        <v>8842</v>
      </c>
      <c r="J25" s="267">
        <v>4.0199999999999996</v>
      </c>
      <c r="K25" s="273"/>
      <c r="L25" s="266">
        <v>10611</v>
      </c>
      <c r="M25" s="269">
        <v>4.82</v>
      </c>
      <c r="N25" s="266">
        <v>8842</v>
      </c>
      <c r="O25" s="274">
        <v>4.0199999999999996</v>
      </c>
      <c r="P25" s="266">
        <v>7074</v>
      </c>
      <c r="Q25" s="274">
        <v>3.21</v>
      </c>
      <c r="R25" s="273"/>
      <c r="S25" s="275">
        <f t="shared" si="0"/>
        <v>25769</v>
      </c>
      <c r="T25" s="274">
        <f t="shared" si="1"/>
        <v>13.6</v>
      </c>
      <c r="U25" s="275">
        <f t="shared" si="2"/>
        <v>24000</v>
      </c>
      <c r="V25" s="274">
        <f t="shared" si="3"/>
        <v>12.799999999999999</v>
      </c>
      <c r="W25" s="275">
        <f t="shared" si="4"/>
        <v>22232</v>
      </c>
      <c r="X25" s="274">
        <f t="shared" si="5"/>
        <v>11.989999999999998</v>
      </c>
      <c r="Y25" s="73"/>
      <c r="Z25" s="69"/>
    </row>
    <row r="26" spans="1:26">
      <c r="A26" s="58" t="s">
        <v>1229</v>
      </c>
      <c r="B26" s="59" t="s">
        <v>1230</v>
      </c>
      <c r="C26" s="65">
        <v>500</v>
      </c>
      <c r="D26" s="66"/>
      <c r="E26" s="255">
        <v>2592</v>
      </c>
      <c r="F26" s="256">
        <v>280.37</v>
      </c>
      <c r="G26" s="265"/>
      <c r="H26" s="265"/>
      <c r="I26" s="258">
        <v>2411</v>
      </c>
      <c r="J26" s="256">
        <v>84.21</v>
      </c>
      <c r="K26" s="262"/>
      <c r="L26" s="255">
        <v>3618</v>
      </c>
      <c r="M26" s="260">
        <v>126.31</v>
      </c>
      <c r="N26" s="255">
        <v>3015</v>
      </c>
      <c r="O26" s="261">
        <v>105.26</v>
      </c>
      <c r="P26" s="255">
        <v>2411</v>
      </c>
      <c r="Q26" s="260">
        <v>84.21</v>
      </c>
      <c r="R26" s="262"/>
      <c r="S26" s="255">
        <f t="shared" si="0"/>
        <v>6210</v>
      </c>
      <c r="T26" s="260">
        <f t="shared" si="1"/>
        <v>406.68</v>
      </c>
      <c r="U26" s="255">
        <f t="shared" si="2"/>
        <v>5607</v>
      </c>
      <c r="V26" s="261">
        <f t="shared" si="3"/>
        <v>385.63</v>
      </c>
      <c r="W26" s="255">
        <f t="shared" si="4"/>
        <v>5003</v>
      </c>
      <c r="X26" s="260">
        <f t="shared" si="5"/>
        <v>364.58</v>
      </c>
      <c r="Y26" s="62" t="s">
        <v>1229</v>
      </c>
      <c r="Z26" s="58" t="s">
        <v>1230</v>
      </c>
    </row>
    <row r="27" spans="1:26">
      <c r="A27" s="63"/>
      <c r="B27" s="64"/>
      <c r="C27" s="65">
        <v>1000</v>
      </c>
      <c r="D27" s="66">
        <v>3161</v>
      </c>
      <c r="E27" s="263">
        <v>3994</v>
      </c>
      <c r="F27" s="267">
        <v>2.91</v>
      </c>
      <c r="G27" s="265"/>
      <c r="H27" s="265">
        <v>2242</v>
      </c>
      <c r="I27" s="263">
        <v>2832</v>
      </c>
      <c r="J27" s="267">
        <v>6.21</v>
      </c>
      <c r="K27" s="262"/>
      <c r="L27" s="266">
        <v>4249</v>
      </c>
      <c r="M27" s="268">
        <v>9.32</v>
      </c>
      <c r="N27" s="266">
        <v>3541</v>
      </c>
      <c r="O27" s="268">
        <v>7.77</v>
      </c>
      <c r="P27" s="266">
        <v>2832</v>
      </c>
      <c r="Q27" s="268">
        <v>6.21</v>
      </c>
      <c r="R27" s="262"/>
      <c r="S27" s="266">
        <f t="shared" si="0"/>
        <v>8243</v>
      </c>
      <c r="T27" s="268">
        <f t="shared" si="1"/>
        <v>12.23</v>
      </c>
      <c r="U27" s="266">
        <f t="shared" si="2"/>
        <v>7535</v>
      </c>
      <c r="V27" s="268">
        <f t="shared" si="3"/>
        <v>10.68</v>
      </c>
      <c r="W27" s="266">
        <f t="shared" si="4"/>
        <v>6826</v>
      </c>
      <c r="X27" s="268">
        <f t="shared" si="5"/>
        <v>9.120000000000001</v>
      </c>
      <c r="Y27" s="68"/>
      <c r="Z27" s="63"/>
    </row>
    <row r="28" spans="1:26">
      <c r="A28" s="63"/>
      <c r="B28" s="64"/>
      <c r="C28" s="65">
        <v>5000</v>
      </c>
      <c r="D28" s="66"/>
      <c r="E28" s="263">
        <v>4111</v>
      </c>
      <c r="F28" s="267">
        <v>16.82</v>
      </c>
      <c r="G28" s="265"/>
      <c r="H28" s="265"/>
      <c r="I28" s="266">
        <v>3081</v>
      </c>
      <c r="J28" s="267">
        <v>12.63</v>
      </c>
      <c r="K28" s="262"/>
      <c r="L28" s="266">
        <v>4623</v>
      </c>
      <c r="M28" s="269">
        <v>18.940000000000001</v>
      </c>
      <c r="N28" s="266">
        <v>3852</v>
      </c>
      <c r="O28" s="268">
        <v>15.78</v>
      </c>
      <c r="P28" s="266">
        <v>3081</v>
      </c>
      <c r="Q28" s="268">
        <v>12.63</v>
      </c>
      <c r="R28" s="262"/>
      <c r="S28" s="266">
        <f t="shared" si="0"/>
        <v>8734</v>
      </c>
      <c r="T28" s="268">
        <f t="shared" si="1"/>
        <v>35.760000000000005</v>
      </c>
      <c r="U28" s="266">
        <f t="shared" si="2"/>
        <v>7963</v>
      </c>
      <c r="V28" s="268">
        <f t="shared" si="3"/>
        <v>32.6</v>
      </c>
      <c r="W28" s="266">
        <f t="shared" si="4"/>
        <v>7192</v>
      </c>
      <c r="X28" s="268">
        <f t="shared" si="5"/>
        <v>29.450000000000003</v>
      </c>
      <c r="Y28" s="68"/>
      <c r="Z28" s="63"/>
    </row>
    <row r="29" spans="1:26">
      <c r="A29" s="63"/>
      <c r="B29" s="64"/>
      <c r="C29" s="65">
        <v>10000</v>
      </c>
      <c r="D29" s="66"/>
      <c r="E29" s="263">
        <v>4952</v>
      </c>
      <c r="F29" s="267">
        <v>12.61</v>
      </c>
      <c r="G29" s="265"/>
      <c r="H29" s="265"/>
      <c r="I29" s="263">
        <v>3714</v>
      </c>
      <c r="J29" s="267">
        <v>10.52</v>
      </c>
      <c r="K29" s="262"/>
      <c r="L29" s="266">
        <v>5570</v>
      </c>
      <c r="M29" s="268">
        <v>15.78</v>
      </c>
      <c r="N29" s="266">
        <v>4641</v>
      </c>
      <c r="O29" s="268">
        <v>13.15</v>
      </c>
      <c r="P29" s="266">
        <v>3714</v>
      </c>
      <c r="Q29" s="268">
        <v>10.52</v>
      </c>
      <c r="R29" s="262"/>
      <c r="S29" s="266">
        <f t="shared" si="0"/>
        <v>10522</v>
      </c>
      <c r="T29" s="269">
        <f t="shared" si="1"/>
        <v>28.39</v>
      </c>
      <c r="U29" s="266">
        <f t="shared" si="2"/>
        <v>9593</v>
      </c>
      <c r="V29" s="268">
        <f t="shared" si="3"/>
        <v>25.759999999999998</v>
      </c>
      <c r="W29" s="266">
        <f t="shared" si="4"/>
        <v>8666</v>
      </c>
      <c r="X29" s="268">
        <f t="shared" si="5"/>
        <v>23.13</v>
      </c>
      <c r="Y29" s="68"/>
      <c r="Z29" s="63"/>
    </row>
    <row r="30" spans="1:26">
      <c r="A30" s="63"/>
      <c r="B30" s="64"/>
      <c r="C30" s="65">
        <v>20000</v>
      </c>
      <c r="D30" s="66"/>
      <c r="E30" s="263">
        <v>6214</v>
      </c>
      <c r="F30" s="267">
        <v>25.22</v>
      </c>
      <c r="G30" s="265"/>
      <c r="H30" s="265"/>
      <c r="I30" s="263">
        <v>4893</v>
      </c>
      <c r="J30" s="267">
        <v>11.88</v>
      </c>
      <c r="K30" s="262"/>
      <c r="L30" s="266">
        <v>7340</v>
      </c>
      <c r="M30" s="268">
        <v>17.84</v>
      </c>
      <c r="N30" s="266">
        <v>6117</v>
      </c>
      <c r="O30" s="268">
        <v>14.86</v>
      </c>
      <c r="P30" s="266">
        <v>4893</v>
      </c>
      <c r="Q30" s="268">
        <v>11.88</v>
      </c>
      <c r="R30" s="262"/>
      <c r="S30" s="266">
        <f t="shared" si="0"/>
        <v>13554</v>
      </c>
      <c r="T30" s="268">
        <f t="shared" si="1"/>
        <v>43.06</v>
      </c>
      <c r="U30" s="266">
        <f t="shared" si="2"/>
        <v>12331</v>
      </c>
      <c r="V30" s="268">
        <f t="shared" si="3"/>
        <v>40.08</v>
      </c>
      <c r="W30" s="266">
        <f t="shared" si="4"/>
        <v>11107</v>
      </c>
      <c r="X30" s="268">
        <f t="shared" si="5"/>
        <v>37.1</v>
      </c>
      <c r="Y30" s="68"/>
      <c r="Z30" s="63"/>
    </row>
    <row r="31" spans="1:26">
      <c r="A31" s="69"/>
      <c r="B31" s="70"/>
      <c r="C31" s="71">
        <v>30000</v>
      </c>
      <c r="D31" s="72"/>
      <c r="E31" s="270">
        <v>8736</v>
      </c>
      <c r="F31" s="271">
        <v>25.22</v>
      </c>
      <c r="G31" s="272"/>
      <c r="H31" s="272"/>
      <c r="I31" s="266">
        <v>5820</v>
      </c>
      <c r="J31" s="271">
        <v>11.88</v>
      </c>
      <c r="K31" s="273"/>
      <c r="L31" s="275">
        <v>8730</v>
      </c>
      <c r="M31" s="269">
        <v>17.84</v>
      </c>
      <c r="N31" s="275">
        <v>7275</v>
      </c>
      <c r="O31" s="269">
        <v>14.86</v>
      </c>
      <c r="P31" s="275">
        <v>5820</v>
      </c>
      <c r="Q31" s="268">
        <v>11.88</v>
      </c>
      <c r="R31" s="273"/>
      <c r="S31" s="266">
        <f t="shared" si="0"/>
        <v>17466</v>
      </c>
      <c r="T31" s="269">
        <f t="shared" si="1"/>
        <v>43.06</v>
      </c>
      <c r="U31" s="275">
        <f t="shared" si="2"/>
        <v>16011</v>
      </c>
      <c r="V31" s="274">
        <f t="shared" si="3"/>
        <v>40.08</v>
      </c>
      <c r="W31" s="275">
        <f t="shared" si="4"/>
        <v>14556</v>
      </c>
      <c r="X31" s="274">
        <f t="shared" si="5"/>
        <v>37.1</v>
      </c>
      <c r="Y31" s="73"/>
      <c r="Z31" s="69"/>
    </row>
    <row r="32" spans="1:26">
      <c r="A32" s="58" t="s">
        <v>1229</v>
      </c>
      <c r="B32" s="58" t="s">
        <v>1231</v>
      </c>
      <c r="C32" s="65">
        <v>1000</v>
      </c>
      <c r="D32" s="66"/>
      <c r="E32" s="255">
        <v>3984</v>
      </c>
      <c r="F32" s="256">
        <v>54.54</v>
      </c>
      <c r="G32" s="265"/>
      <c r="H32" s="265"/>
      <c r="I32" s="258">
        <v>2633</v>
      </c>
      <c r="J32" s="256">
        <v>11.05</v>
      </c>
      <c r="K32" s="262"/>
      <c r="L32" s="255">
        <v>3950</v>
      </c>
      <c r="M32" s="261">
        <v>16.57</v>
      </c>
      <c r="N32" s="255">
        <v>3292</v>
      </c>
      <c r="O32" s="260">
        <v>13.81</v>
      </c>
      <c r="P32" s="255">
        <v>2633</v>
      </c>
      <c r="Q32" s="260">
        <v>11.05</v>
      </c>
      <c r="R32" s="262"/>
      <c r="S32" s="255">
        <f t="shared" si="0"/>
        <v>7934</v>
      </c>
      <c r="T32" s="261">
        <f t="shared" si="1"/>
        <v>71.11</v>
      </c>
      <c r="U32" s="255">
        <f t="shared" si="2"/>
        <v>7276</v>
      </c>
      <c r="V32" s="260">
        <f t="shared" si="3"/>
        <v>68.349999999999994</v>
      </c>
      <c r="W32" s="255">
        <f t="shared" si="4"/>
        <v>6617</v>
      </c>
      <c r="X32" s="260">
        <f t="shared" si="5"/>
        <v>65.59</v>
      </c>
      <c r="Y32" s="62" t="s">
        <v>1229</v>
      </c>
      <c r="Z32" s="58" t="s">
        <v>1232</v>
      </c>
    </row>
    <row r="33" spans="1:26">
      <c r="A33" s="63"/>
      <c r="B33" s="64" t="s">
        <v>1233</v>
      </c>
      <c r="C33" s="65">
        <v>5000</v>
      </c>
      <c r="D33" s="66">
        <v>4879</v>
      </c>
      <c r="E33" s="263">
        <v>6166</v>
      </c>
      <c r="F33" s="267">
        <v>3.79</v>
      </c>
      <c r="G33" s="265"/>
      <c r="H33" s="265">
        <v>2434</v>
      </c>
      <c r="I33" s="263">
        <v>3075</v>
      </c>
      <c r="J33" s="267">
        <v>5.75</v>
      </c>
      <c r="K33" s="262"/>
      <c r="L33" s="266">
        <v>4614</v>
      </c>
      <c r="M33" s="268">
        <v>8.64</v>
      </c>
      <c r="N33" s="266">
        <v>3845</v>
      </c>
      <c r="O33" s="268">
        <v>7.2</v>
      </c>
      <c r="P33" s="266">
        <v>3075</v>
      </c>
      <c r="Q33" s="268">
        <v>5.75</v>
      </c>
      <c r="R33" s="262"/>
      <c r="S33" s="266">
        <f t="shared" si="0"/>
        <v>10780</v>
      </c>
      <c r="T33" s="268">
        <f t="shared" si="1"/>
        <v>12.43</v>
      </c>
      <c r="U33" s="266">
        <f t="shared" si="2"/>
        <v>10011</v>
      </c>
      <c r="V33" s="269">
        <f t="shared" si="3"/>
        <v>10.99</v>
      </c>
      <c r="W33" s="266">
        <f t="shared" si="4"/>
        <v>9241</v>
      </c>
      <c r="X33" s="268">
        <f t="shared" si="5"/>
        <v>9.5399999999999991</v>
      </c>
      <c r="Y33" s="68"/>
      <c r="Z33" s="63"/>
    </row>
    <row r="34" spans="1:26">
      <c r="A34" s="63"/>
      <c r="B34" s="64"/>
      <c r="C34" s="65">
        <v>10000</v>
      </c>
      <c r="D34" s="66"/>
      <c r="E34" s="263">
        <v>6356</v>
      </c>
      <c r="F34" s="267">
        <v>13.03</v>
      </c>
      <c r="G34" s="265"/>
      <c r="H34" s="265"/>
      <c r="I34" s="263">
        <v>3364</v>
      </c>
      <c r="J34" s="267">
        <v>6.91</v>
      </c>
      <c r="K34" s="262"/>
      <c r="L34" s="266">
        <v>5046</v>
      </c>
      <c r="M34" s="268">
        <v>10.38</v>
      </c>
      <c r="N34" s="266">
        <v>4205</v>
      </c>
      <c r="O34" s="268">
        <v>8.64</v>
      </c>
      <c r="P34" s="266">
        <v>3364</v>
      </c>
      <c r="Q34" s="268">
        <v>6.91</v>
      </c>
      <c r="R34" s="262"/>
      <c r="S34" s="266">
        <f t="shared" si="0"/>
        <v>11402</v>
      </c>
      <c r="T34" s="268">
        <f t="shared" si="1"/>
        <v>23.41</v>
      </c>
      <c r="U34" s="266">
        <f t="shared" si="2"/>
        <v>10561</v>
      </c>
      <c r="V34" s="268">
        <f t="shared" si="3"/>
        <v>21.67</v>
      </c>
      <c r="W34" s="266">
        <f t="shared" si="4"/>
        <v>9720</v>
      </c>
      <c r="X34" s="268">
        <f t="shared" si="5"/>
        <v>19.939999999999998</v>
      </c>
      <c r="Y34" s="68"/>
      <c r="Z34" s="63"/>
    </row>
    <row r="35" spans="1:26">
      <c r="A35" s="63"/>
      <c r="B35" s="64"/>
      <c r="C35" s="65">
        <v>20000</v>
      </c>
      <c r="D35" s="66"/>
      <c r="E35" s="263">
        <v>7660</v>
      </c>
      <c r="F35" s="267">
        <v>6.39</v>
      </c>
      <c r="G35" s="265"/>
      <c r="H35" s="265"/>
      <c r="I35" s="263">
        <v>4056</v>
      </c>
      <c r="J35" s="267">
        <v>2.81</v>
      </c>
      <c r="K35" s="262"/>
      <c r="L35" s="266">
        <v>6084</v>
      </c>
      <c r="M35" s="269">
        <v>4.22</v>
      </c>
      <c r="N35" s="266">
        <v>5070</v>
      </c>
      <c r="O35" s="268">
        <v>3.51</v>
      </c>
      <c r="P35" s="266">
        <v>4056</v>
      </c>
      <c r="Q35" s="268">
        <v>2.81</v>
      </c>
      <c r="R35" s="262"/>
      <c r="S35" s="266">
        <f t="shared" si="0"/>
        <v>13744</v>
      </c>
      <c r="T35" s="268">
        <f t="shared" si="1"/>
        <v>10.61</v>
      </c>
      <c r="U35" s="266">
        <f t="shared" si="2"/>
        <v>12730</v>
      </c>
      <c r="V35" s="269">
        <f t="shared" si="3"/>
        <v>9.8999999999999986</v>
      </c>
      <c r="W35" s="266">
        <f t="shared" si="4"/>
        <v>11716</v>
      </c>
      <c r="X35" s="268">
        <f t="shared" si="5"/>
        <v>9.1999999999999993</v>
      </c>
      <c r="Y35" s="68"/>
      <c r="Z35" s="63"/>
    </row>
    <row r="36" spans="1:26">
      <c r="A36" s="63"/>
      <c r="B36" s="64"/>
      <c r="C36" s="65">
        <v>50000</v>
      </c>
      <c r="D36" s="66"/>
      <c r="E36" s="266">
        <v>9581</v>
      </c>
      <c r="F36" s="267">
        <v>7.82</v>
      </c>
      <c r="G36" s="265"/>
      <c r="H36" s="265"/>
      <c r="I36" s="266">
        <v>4902</v>
      </c>
      <c r="J36" s="267">
        <v>2.87</v>
      </c>
      <c r="K36" s="262"/>
      <c r="L36" s="266">
        <v>7354</v>
      </c>
      <c r="M36" s="268">
        <v>4.32</v>
      </c>
      <c r="N36" s="266">
        <v>6128</v>
      </c>
      <c r="O36" s="269">
        <v>3.6</v>
      </c>
      <c r="P36" s="266">
        <v>4902</v>
      </c>
      <c r="Q36" s="268">
        <v>2.87</v>
      </c>
      <c r="R36" s="262"/>
      <c r="S36" s="266">
        <f t="shared" si="0"/>
        <v>16935</v>
      </c>
      <c r="T36" s="268">
        <f t="shared" si="1"/>
        <v>12.14</v>
      </c>
      <c r="U36" s="266">
        <f t="shared" si="2"/>
        <v>15709</v>
      </c>
      <c r="V36" s="268">
        <f t="shared" si="3"/>
        <v>11.42</v>
      </c>
      <c r="W36" s="266">
        <f t="shared" si="4"/>
        <v>14483</v>
      </c>
      <c r="X36" s="268">
        <f t="shared" si="5"/>
        <v>10.690000000000001</v>
      </c>
      <c r="Y36" s="68"/>
      <c r="Z36" s="63"/>
    </row>
    <row r="37" spans="1:26">
      <c r="A37" s="69"/>
      <c r="B37" s="70"/>
      <c r="C37" s="71">
        <v>100000</v>
      </c>
      <c r="D37" s="72"/>
      <c r="E37" s="270">
        <v>13494</v>
      </c>
      <c r="F37" s="271">
        <v>7.82</v>
      </c>
      <c r="G37" s="272"/>
      <c r="H37" s="272"/>
      <c r="I37" s="270">
        <v>6344</v>
      </c>
      <c r="J37" s="267">
        <v>2.87</v>
      </c>
      <c r="K37" s="273"/>
      <c r="L37" s="275">
        <v>9517</v>
      </c>
      <c r="M37" s="269">
        <v>4.32</v>
      </c>
      <c r="N37" s="266">
        <v>7930</v>
      </c>
      <c r="O37" s="274">
        <v>3.6</v>
      </c>
      <c r="P37" s="275">
        <v>6344</v>
      </c>
      <c r="Q37" s="268">
        <v>2.87</v>
      </c>
      <c r="R37" s="273"/>
      <c r="S37" s="275">
        <f t="shared" si="0"/>
        <v>23011</v>
      </c>
      <c r="T37" s="274">
        <f t="shared" si="1"/>
        <v>12.14</v>
      </c>
      <c r="U37" s="275">
        <f t="shared" si="2"/>
        <v>21424</v>
      </c>
      <c r="V37" s="269">
        <f t="shared" si="3"/>
        <v>11.42</v>
      </c>
      <c r="W37" s="275">
        <f t="shared" si="4"/>
        <v>19838</v>
      </c>
      <c r="X37" s="274">
        <f t="shared" si="5"/>
        <v>10.690000000000001</v>
      </c>
      <c r="Y37" s="73"/>
      <c r="Z37" s="69"/>
    </row>
    <row r="38" spans="1:26">
      <c r="A38" s="58" t="s">
        <v>1229</v>
      </c>
      <c r="B38" s="59" t="s">
        <v>1233</v>
      </c>
      <c r="C38" s="65">
        <v>1000</v>
      </c>
      <c r="D38" s="66">
        <v>2968</v>
      </c>
      <c r="E38" s="255">
        <v>3750</v>
      </c>
      <c r="F38" s="256">
        <v>53.67</v>
      </c>
      <c r="G38" s="265"/>
      <c r="H38" s="265">
        <v>2474</v>
      </c>
      <c r="I38" s="255">
        <v>3125</v>
      </c>
      <c r="J38" s="256">
        <v>8.81</v>
      </c>
      <c r="K38" s="262"/>
      <c r="L38" s="255">
        <v>4689</v>
      </c>
      <c r="M38" s="261">
        <v>13.21</v>
      </c>
      <c r="N38" s="255">
        <v>3908</v>
      </c>
      <c r="O38" s="261">
        <v>11.01</v>
      </c>
      <c r="P38" s="255">
        <v>3125</v>
      </c>
      <c r="Q38" s="260">
        <v>8.81</v>
      </c>
      <c r="R38" s="262"/>
      <c r="S38" s="255">
        <f t="shared" si="0"/>
        <v>8439</v>
      </c>
      <c r="T38" s="261">
        <f t="shared" si="1"/>
        <v>66.88</v>
      </c>
      <c r="U38" s="255">
        <f t="shared" si="2"/>
        <v>7658</v>
      </c>
      <c r="V38" s="260">
        <f t="shared" si="3"/>
        <v>64.680000000000007</v>
      </c>
      <c r="W38" s="255">
        <f t="shared" si="4"/>
        <v>6875</v>
      </c>
      <c r="X38" s="260">
        <f t="shared" si="5"/>
        <v>62.480000000000004</v>
      </c>
      <c r="Y38" s="62" t="s">
        <v>1229</v>
      </c>
      <c r="Z38" s="58" t="s">
        <v>1233</v>
      </c>
    </row>
    <row r="39" spans="1:26">
      <c r="A39" s="63"/>
      <c r="B39" s="64"/>
      <c r="C39" s="65">
        <v>5000</v>
      </c>
      <c r="D39" s="66">
        <v>4667</v>
      </c>
      <c r="E39" s="263">
        <v>5897</v>
      </c>
      <c r="F39" s="267">
        <v>3.89</v>
      </c>
      <c r="G39" s="265"/>
      <c r="H39" s="265">
        <v>2753</v>
      </c>
      <c r="I39" s="263">
        <v>3478</v>
      </c>
      <c r="J39" s="267">
        <v>7.04</v>
      </c>
      <c r="K39" s="262"/>
      <c r="L39" s="266">
        <v>5218</v>
      </c>
      <c r="M39" s="268">
        <v>10.57</v>
      </c>
      <c r="N39" s="266">
        <v>4348</v>
      </c>
      <c r="O39" s="268">
        <v>8.81</v>
      </c>
      <c r="P39" s="266">
        <v>3478</v>
      </c>
      <c r="Q39" s="268">
        <v>7.04</v>
      </c>
      <c r="R39" s="262"/>
      <c r="S39" s="266">
        <f t="shared" si="0"/>
        <v>11115</v>
      </c>
      <c r="T39" s="268">
        <f t="shared" si="1"/>
        <v>14.46</v>
      </c>
      <c r="U39" s="266">
        <f t="shared" si="2"/>
        <v>10245</v>
      </c>
      <c r="V39" s="268">
        <f t="shared" si="3"/>
        <v>12.700000000000001</v>
      </c>
      <c r="W39" s="266">
        <f t="shared" si="4"/>
        <v>9375</v>
      </c>
      <c r="X39" s="268">
        <f t="shared" si="5"/>
        <v>10.93</v>
      </c>
      <c r="Y39" s="68"/>
      <c r="Z39" s="63"/>
    </row>
    <row r="40" spans="1:26">
      <c r="A40" s="63"/>
      <c r="B40" s="64"/>
      <c r="C40" s="65">
        <v>10000</v>
      </c>
      <c r="D40" s="66">
        <v>4821</v>
      </c>
      <c r="E40" s="263">
        <v>6092</v>
      </c>
      <c r="F40" s="267">
        <v>12.68</v>
      </c>
      <c r="G40" s="265"/>
      <c r="H40" s="265">
        <v>3032</v>
      </c>
      <c r="I40" s="263">
        <v>3831</v>
      </c>
      <c r="J40" s="267">
        <v>11.09</v>
      </c>
      <c r="K40" s="262"/>
      <c r="L40" s="266">
        <v>5747</v>
      </c>
      <c r="M40" s="268">
        <v>16.63</v>
      </c>
      <c r="N40" s="266">
        <v>4789</v>
      </c>
      <c r="O40" s="268">
        <v>13.87</v>
      </c>
      <c r="P40" s="266">
        <v>3831</v>
      </c>
      <c r="Q40" s="268">
        <v>11.09</v>
      </c>
      <c r="R40" s="262"/>
      <c r="S40" s="266">
        <f t="shared" si="0"/>
        <v>11839</v>
      </c>
      <c r="T40" s="269">
        <f t="shared" si="1"/>
        <v>29.31</v>
      </c>
      <c r="U40" s="266">
        <f t="shared" si="2"/>
        <v>10881</v>
      </c>
      <c r="V40" s="269">
        <f t="shared" si="3"/>
        <v>26.549999999999997</v>
      </c>
      <c r="W40" s="266">
        <f t="shared" si="4"/>
        <v>9923</v>
      </c>
      <c r="X40" s="268">
        <f t="shared" si="5"/>
        <v>23.77</v>
      </c>
      <c r="Y40" s="68"/>
      <c r="Z40" s="63"/>
    </row>
    <row r="41" spans="1:26">
      <c r="A41" s="63"/>
      <c r="B41" s="64"/>
      <c r="C41" s="65">
        <v>20000</v>
      </c>
      <c r="D41" s="66">
        <v>5825</v>
      </c>
      <c r="E41" s="263">
        <v>7361</v>
      </c>
      <c r="F41" s="267">
        <v>6.14</v>
      </c>
      <c r="G41" s="265"/>
      <c r="H41" s="265">
        <v>3910</v>
      </c>
      <c r="I41" s="266">
        <v>4941</v>
      </c>
      <c r="J41" s="267">
        <v>3.35</v>
      </c>
      <c r="K41" s="262"/>
      <c r="L41" s="266">
        <v>7411</v>
      </c>
      <c r="M41" s="269">
        <v>5.03</v>
      </c>
      <c r="N41" s="266">
        <v>6176</v>
      </c>
      <c r="O41" s="268">
        <v>4.2</v>
      </c>
      <c r="P41" s="266">
        <v>4941</v>
      </c>
      <c r="Q41" s="268">
        <v>3.35</v>
      </c>
      <c r="R41" s="262"/>
      <c r="S41" s="266">
        <f t="shared" si="0"/>
        <v>14772</v>
      </c>
      <c r="T41" s="268">
        <f t="shared" si="1"/>
        <v>11.17</v>
      </c>
      <c r="U41" s="266">
        <f t="shared" si="2"/>
        <v>13537</v>
      </c>
      <c r="V41" s="268">
        <f t="shared" si="3"/>
        <v>10.34</v>
      </c>
      <c r="W41" s="266">
        <f t="shared" si="4"/>
        <v>12302</v>
      </c>
      <c r="X41" s="268">
        <f t="shared" si="5"/>
        <v>9.49</v>
      </c>
      <c r="Y41" s="68"/>
      <c r="Z41" s="63"/>
    </row>
    <row r="42" spans="1:26">
      <c r="A42" s="63"/>
      <c r="B42" s="64"/>
      <c r="C42" s="65">
        <v>50000</v>
      </c>
      <c r="D42" s="66">
        <v>7284</v>
      </c>
      <c r="E42" s="263">
        <v>9205</v>
      </c>
      <c r="F42" s="267">
        <v>7.7</v>
      </c>
      <c r="G42" s="265"/>
      <c r="H42" s="265">
        <v>4708</v>
      </c>
      <c r="I42" s="263">
        <v>5949</v>
      </c>
      <c r="J42" s="267">
        <v>3.37</v>
      </c>
      <c r="K42" s="262"/>
      <c r="L42" s="266">
        <v>8924</v>
      </c>
      <c r="M42" s="268">
        <v>5.05</v>
      </c>
      <c r="N42" s="266">
        <v>7437</v>
      </c>
      <c r="O42" s="269">
        <v>4.22</v>
      </c>
      <c r="P42" s="266">
        <v>5949</v>
      </c>
      <c r="Q42" s="268">
        <v>3.37</v>
      </c>
      <c r="R42" s="262"/>
      <c r="S42" s="266">
        <f t="shared" si="0"/>
        <v>18129</v>
      </c>
      <c r="T42" s="268">
        <f t="shared" si="1"/>
        <v>12.75</v>
      </c>
      <c r="U42" s="266">
        <f t="shared" si="2"/>
        <v>16642</v>
      </c>
      <c r="V42" s="268">
        <f t="shared" si="3"/>
        <v>11.92</v>
      </c>
      <c r="W42" s="266">
        <f t="shared" si="4"/>
        <v>15154</v>
      </c>
      <c r="X42" s="268">
        <f t="shared" si="5"/>
        <v>11.07</v>
      </c>
      <c r="Y42" s="68"/>
      <c r="Z42" s="63"/>
    </row>
    <row r="43" spans="1:26">
      <c r="A43" s="69"/>
      <c r="B43" s="70"/>
      <c r="C43" s="71">
        <v>100000</v>
      </c>
      <c r="D43" s="72">
        <v>10334</v>
      </c>
      <c r="E43" s="270">
        <v>13059</v>
      </c>
      <c r="F43" s="271">
        <v>7.7</v>
      </c>
      <c r="G43" s="272"/>
      <c r="H43" s="272">
        <v>6044</v>
      </c>
      <c r="I43" s="266">
        <v>7638</v>
      </c>
      <c r="J43" s="267">
        <v>3.37</v>
      </c>
      <c r="K43" s="273"/>
      <c r="L43" s="266">
        <v>11458</v>
      </c>
      <c r="M43" s="274">
        <v>5.05</v>
      </c>
      <c r="N43" s="266">
        <v>9548</v>
      </c>
      <c r="O43" s="274">
        <v>4.22</v>
      </c>
      <c r="P43" s="275">
        <v>7638</v>
      </c>
      <c r="Q43" s="268">
        <v>3.37</v>
      </c>
      <c r="R43" s="273"/>
      <c r="S43" s="275">
        <f t="shared" si="0"/>
        <v>24517</v>
      </c>
      <c r="T43" s="269">
        <f t="shared" si="1"/>
        <v>12.75</v>
      </c>
      <c r="U43" s="266">
        <f t="shared" si="2"/>
        <v>22607</v>
      </c>
      <c r="V43" s="269">
        <f t="shared" si="3"/>
        <v>11.92</v>
      </c>
      <c r="W43" s="275">
        <f t="shared" si="4"/>
        <v>20697</v>
      </c>
      <c r="X43" s="274">
        <f t="shared" si="5"/>
        <v>11.07</v>
      </c>
      <c r="Y43" s="73"/>
      <c r="Z43" s="69"/>
    </row>
    <row r="44" spans="1:26">
      <c r="A44" s="58" t="s">
        <v>1229</v>
      </c>
      <c r="B44" s="59" t="s">
        <v>1234</v>
      </c>
      <c r="C44" s="65">
        <v>10000</v>
      </c>
      <c r="D44" s="66"/>
      <c r="E44" s="255">
        <v>7280</v>
      </c>
      <c r="F44" s="256">
        <v>9.92</v>
      </c>
      <c r="G44" s="265"/>
      <c r="H44" s="265"/>
      <c r="I44" s="258">
        <v>10502</v>
      </c>
      <c r="J44" s="256">
        <v>4.49</v>
      </c>
      <c r="K44" s="262"/>
      <c r="L44" s="255">
        <v>15754</v>
      </c>
      <c r="M44" s="261">
        <v>6.74</v>
      </c>
      <c r="N44" s="255">
        <v>13129</v>
      </c>
      <c r="O44" s="260">
        <v>5.62</v>
      </c>
      <c r="P44" s="255">
        <v>10502</v>
      </c>
      <c r="Q44" s="260">
        <v>4.49</v>
      </c>
      <c r="R44" s="262"/>
      <c r="S44" s="255">
        <f t="shared" si="0"/>
        <v>23034</v>
      </c>
      <c r="T44" s="261">
        <f t="shared" si="1"/>
        <v>16.66</v>
      </c>
      <c r="U44" s="255">
        <f t="shared" si="2"/>
        <v>20409</v>
      </c>
      <c r="V44" s="261">
        <f t="shared" si="3"/>
        <v>15.54</v>
      </c>
      <c r="W44" s="255">
        <f t="shared" si="4"/>
        <v>17782</v>
      </c>
      <c r="X44" s="260">
        <f t="shared" si="5"/>
        <v>14.41</v>
      </c>
      <c r="Y44" s="62" t="s">
        <v>1229</v>
      </c>
      <c r="Z44" s="58" t="s">
        <v>1235</v>
      </c>
    </row>
    <row r="45" spans="1:26">
      <c r="A45" s="63"/>
      <c r="B45" s="50" t="s">
        <v>1233</v>
      </c>
      <c r="C45" s="65">
        <v>50000</v>
      </c>
      <c r="D45" s="66"/>
      <c r="E45" s="263">
        <v>11253</v>
      </c>
      <c r="F45" s="267">
        <v>0.71</v>
      </c>
      <c r="G45" s="265"/>
      <c r="H45" s="265"/>
      <c r="I45" s="266">
        <v>12302</v>
      </c>
      <c r="J45" s="267">
        <v>2.2000000000000002</v>
      </c>
      <c r="K45" s="262"/>
      <c r="L45" s="266">
        <v>18454</v>
      </c>
      <c r="M45" s="268">
        <v>3.32</v>
      </c>
      <c r="N45" s="266">
        <v>15378</v>
      </c>
      <c r="O45" s="269">
        <v>2.76</v>
      </c>
      <c r="P45" s="266">
        <v>12302</v>
      </c>
      <c r="Q45" s="268">
        <v>2.2000000000000002</v>
      </c>
      <c r="R45" s="262"/>
      <c r="S45" s="266">
        <f t="shared" si="0"/>
        <v>29707</v>
      </c>
      <c r="T45" s="268">
        <f t="shared" si="1"/>
        <v>4.0299999999999994</v>
      </c>
      <c r="U45" s="266">
        <f t="shared" si="2"/>
        <v>26631</v>
      </c>
      <c r="V45" s="268">
        <f t="shared" si="3"/>
        <v>3.4699999999999998</v>
      </c>
      <c r="W45" s="266">
        <f t="shared" si="4"/>
        <v>23555</v>
      </c>
      <c r="X45" s="268">
        <f t="shared" si="5"/>
        <v>2.91</v>
      </c>
      <c r="Y45" s="68"/>
      <c r="Z45" s="63" t="s">
        <v>1236</v>
      </c>
    </row>
    <row r="46" spans="1:26">
      <c r="A46" s="63"/>
      <c r="B46" s="74" t="s">
        <v>1237</v>
      </c>
      <c r="C46" s="65">
        <v>100000</v>
      </c>
      <c r="D46" s="66">
        <v>9187</v>
      </c>
      <c r="E46" s="266">
        <v>11611</v>
      </c>
      <c r="F46" s="267">
        <v>2.35</v>
      </c>
      <c r="G46" s="265"/>
      <c r="H46" s="265">
        <v>10611</v>
      </c>
      <c r="I46" s="263">
        <v>13410</v>
      </c>
      <c r="J46" s="267">
        <v>2.78</v>
      </c>
      <c r="K46" s="262"/>
      <c r="L46" s="266">
        <v>20115</v>
      </c>
      <c r="M46" s="269">
        <v>4.17</v>
      </c>
      <c r="N46" s="266">
        <v>16762</v>
      </c>
      <c r="O46" s="268">
        <v>3.47</v>
      </c>
      <c r="P46" s="266">
        <v>13410</v>
      </c>
      <c r="Q46" s="268">
        <v>2.78</v>
      </c>
      <c r="R46" s="262"/>
      <c r="S46" s="266">
        <f t="shared" si="0"/>
        <v>31726</v>
      </c>
      <c r="T46" s="269">
        <f t="shared" si="1"/>
        <v>6.52</v>
      </c>
      <c r="U46" s="266">
        <f t="shared" si="2"/>
        <v>28373</v>
      </c>
      <c r="V46" s="268">
        <f t="shared" si="3"/>
        <v>5.82</v>
      </c>
      <c r="W46" s="266">
        <f t="shared" si="4"/>
        <v>25021</v>
      </c>
      <c r="X46" s="268">
        <f t="shared" si="5"/>
        <v>5.13</v>
      </c>
      <c r="Y46" s="68"/>
      <c r="Z46" s="63"/>
    </row>
    <row r="47" spans="1:26">
      <c r="A47" s="63"/>
      <c r="B47" s="64"/>
      <c r="C47" s="65">
        <v>200000</v>
      </c>
      <c r="D47" s="66"/>
      <c r="E47" s="263">
        <v>13966</v>
      </c>
      <c r="F47" s="267">
        <v>1.1599999999999999</v>
      </c>
      <c r="G47" s="265"/>
      <c r="H47" s="265"/>
      <c r="I47" s="263">
        <v>16199</v>
      </c>
      <c r="J47" s="267">
        <v>1.1100000000000001</v>
      </c>
      <c r="K47" s="262"/>
      <c r="L47" s="266">
        <v>24299</v>
      </c>
      <c r="M47" s="268">
        <v>1.67</v>
      </c>
      <c r="N47" s="266">
        <v>20249</v>
      </c>
      <c r="O47" s="268">
        <v>1.39</v>
      </c>
      <c r="P47" s="266">
        <v>16199</v>
      </c>
      <c r="Q47" s="268">
        <v>1.1100000000000001</v>
      </c>
      <c r="R47" s="262"/>
      <c r="S47" s="266">
        <f t="shared" si="0"/>
        <v>38265</v>
      </c>
      <c r="T47" s="268">
        <f t="shared" si="1"/>
        <v>2.83</v>
      </c>
      <c r="U47" s="266">
        <f t="shared" si="2"/>
        <v>34215</v>
      </c>
      <c r="V47" s="269">
        <f t="shared" si="3"/>
        <v>2.5499999999999998</v>
      </c>
      <c r="W47" s="266">
        <f t="shared" si="4"/>
        <v>30165</v>
      </c>
      <c r="X47" s="268">
        <f t="shared" si="5"/>
        <v>2.27</v>
      </c>
      <c r="Y47" s="68"/>
      <c r="Z47" s="63"/>
    </row>
    <row r="48" spans="1:26">
      <c r="A48" s="63"/>
      <c r="B48" s="64"/>
      <c r="C48" s="65">
        <v>500000</v>
      </c>
      <c r="D48" s="66"/>
      <c r="E48" s="263">
        <v>17487</v>
      </c>
      <c r="F48" s="267">
        <v>1.42</v>
      </c>
      <c r="G48" s="265"/>
      <c r="H48" s="265"/>
      <c r="I48" s="266">
        <v>19562</v>
      </c>
      <c r="J48" s="267">
        <v>1.1399999999999999</v>
      </c>
      <c r="K48" s="262"/>
      <c r="L48" s="266">
        <v>29343</v>
      </c>
      <c r="M48" s="269">
        <v>1.72</v>
      </c>
      <c r="N48" s="266">
        <v>24453</v>
      </c>
      <c r="O48" s="268">
        <v>1.43</v>
      </c>
      <c r="P48" s="266">
        <v>19562</v>
      </c>
      <c r="Q48" s="268">
        <v>1.1399999999999999</v>
      </c>
      <c r="R48" s="262"/>
      <c r="S48" s="266">
        <f t="shared" si="0"/>
        <v>46830</v>
      </c>
      <c r="T48" s="268">
        <f t="shared" si="1"/>
        <v>3.1399999999999997</v>
      </c>
      <c r="U48" s="266">
        <f t="shared" si="2"/>
        <v>41940</v>
      </c>
      <c r="V48" s="268">
        <f t="shared" si="3"/>
        <v>2.8499999999999996</v>
      </c>
      <c r="W48" s="266">
        <f t="shared" si="4"/>
        <v>37049</v>
      </c>
      <c r="X48" s="268">
        <f t="shared" si="5"/>
        <v>2.5599999999999996</v>
      </c>
      <c r="Y48" s="68"/>
      <c r="Z48" s="63"/>
    </row>
    <row r="49" spans="1:26">
      <c r="A49" s="69"/>
      <c r="B49" s="70"/>
      <c r="C49" s="71">
        <v>1000000</v>
      </c>
      <c r="D49" s="72"/>
      <c r="E49" s="266">
        <v>24625</v>
      </c>
      <c r="F49" s="267">
        <v>1.42</v>
      </c>
      <c r="G49" s="272"/>
      <c r="H49" s="272"/>
      <c r="I49" s="270">
        <v>25337</v>
      </c>
      <c r="J49" s="271">
        <v>1.1399999999999999</v>
      </c>
      <c r="K49" s="273"/>
      <c r="L49" s="275">
        <v>38007</v>
      </c>
      <c r="M49" s="274">
        <v>1.72</v>
      </c>
      <c r="N49" s="266">
        <v>31673</v>
      </c>
      <c r="O49" s="269">
        <v>1.43</v>
      </c>
      <c r="P49" s="266">
        <v>25337</v>
      </c>
      <c r="Q49" s="274">
        <v>1.1399999999999999</v>
      </c>
      <c r="R49" s="273"/>
      <c r="S49" s="275">
        <f t="shared" si="0"/>
        <v>62632</v>
      </c>
      <c r="T49" s="269">
        <f t="shared" si="1"/>
        <v>3.1399999999999997</v>
      </c>
      <c r="U49" s="266">
        <f t="shared" si="2"/>
        <v>56298</v>
      </c>
      <c r="V49" s="274">
        <f t="shared" si="3"/>
        <v>2.8499999999999996</v>
      </c>
      <c r="W49" s="266">
        <f t="shared" si="4"/>
        <v>49962</v>
      </c>
      <c r="X49" s="268">
        <f t="shared" si="5"/>
        <v>2.5599999999999996</v>
      </c>
      <c r="Y49" s="73"/>
      <c r="Z49" s="69"/>
    </row>
    <row r="50" spans="1:26">
      <c r="A50" s="58" t="s">
        <v>1238</v>
      </c>
      <c r="B50" s="59" t="s">
        <v>1239</v>
      </c>
      <c r="C50" s="65">
        <v>500</v>
      </c>
      <c r="D50" s="66"/>
      <c r="E50" s="258">
        <v>3633</v>
      </c>
      <c r="F50" s="256">
        <v>23.29</v>
      </c>
      <c r="G50" s="265"/>
      <c r="H50" s="265"/>
      <c r="I50" s="255">
        <v>2825</v>
      </c>
      <c r="J50" s="256">
        <v>49.97</v>
      </c>
      <c r="K50" s="262"/>
      <c r="L50" s="255">
        <v>4239</v>
      </c>
      <c r="M50" s="260">
        <v>74.97</v>
      </c>
      <c r="N50" s="255">
        <v>3532</v>
      </c>
      <c r="O50" s="260">
        <v>62.47</v>
      </c>
      <c r="P50" s="255">
        <v>2825</v>
      </c>
      <c r="Q50" s="260">
        <v>49.97</v>
      </c>
      <c r="R50" s="262"/>
      <c r="S50" s="255">
        <f t="shared" si="0"/>
        <v>7872</v>
      </c>
      <c r="T50" s="261">
        <f t="shared" si="1"/>
        <v>98.259999999999991</v>
      </c>
      <c r="U50" s="255">
        <f t="shared" si="2"/>
        <v>7165</v>
      </c>
      <c r="V50" s="261">
        <f t="shared" si="3"/>
        <v>85.759999999999991</v>
      </c>
      <c r="W50" s="255">
        <f t="shared" si="4"/>
        <v>6458</v>
      </c>
      <c r="X50" s="260">
        <f t="shared" si="5"/>
        <v>73.259999999999991</v>
      </c>
      <c r="Y50" s="62" t="s">
        <v>1240</v>
      </c>
      <c r="Z50" s="58" t="s">
        <v>1241</v>
      </c>
    </row>
    <row r="51" spans="1:26">
      <c r="A51" s="63"/>
      <c r="B51" s="64" t="s">
        <v>1241</v>
      </c>
      <c r="C51" s="65">
        <v>1000</v>
      </c>
      <c r="D51" s="66">
        <v>2968</v>
      </c>
      <c r="E51" s="266">
        <v>3750</v>
      </c>
      <c r="F51" s="267">
        <v>76.88</v>
      </c>
      <c r="G51" s="265"/>
      <c r="H51" s="265">
        <v>2434</v>
      </c>
      <c r="I51" s="263">
        <v>3075</v>
      </c>
      <c r="J51" s="267">
        <v>63.44</v>
      </c>
      <c r="K51" s="262"/>
      <c r="L51" s="266">
        <v>4614</v>
      </c>
      <c r="M51" s="268">
        <v>95.17</v>
      </c>
      <c r="N51" s="266">
        <v>3845</v>
      </c>
      <c r="O51" s="269">
        <v>79.3</v>
      </c>
      <c r="P51" s="266">
        <v>3075</v>
      </c>
      <c r="Q51" s="268">
        <v>63.44</v>
      </c>
      <c r="R51" s="262"/>
      <c r="S51" s="266">
        <f t="shared" si="0"/>
        <v>8364</v>
      </c>
      <c r="T51" s="268">
        <f t="shared" si="1"/>
        <v>172.05</v>
      </c>
      <c r="U51" s="266">
        <f t="shared" si="2"/>
        <v>7595</v>
      </c>
      <c r="V51" s="268">
        <f t="shared" si="3"/>
        <v>156.18</v>
      </c>
      <c r="W51" s="266">
        <f t="shared" si="4"/>
        <v>6825</v>
      </c>
      <c r="X51" s="268">
        <f t="shared" si="5"/>
        <v>140.32</v>
      </c>
      <c r="Y51" s="68"/>
      <c r="Z51" s="63"/>
    </row>
    <row r="52" spans="1:26">
      <c r="A52" s="63"/>
      <c r="B52" s="64"/>
      <c r="C52" s="65">
        <v>2000</v>
      </c>
      <c r="D52" s="66"/>
      <c r="E52" s="263">
        <v>4519</v>
      </c>
      <c r="F52" s="267">
        <v>37.270000000000003</v>
      </c>
      <c r="G52" s="265"/>
      <c r="H52" s="265"/>
      <c r="I52" s="263">
        <v>3710</v>
      </c>
      <c r="J52" s="267">
        <v>25.63</v>
      </c>
      <c r="K52" s="262"/>
      <c r="L52" s="266">
        <v>5565</v>
      </c>
      <c r="M52" s="269">
        <v>38.450000000000003</v>
      </c>
      <c r="N52" s="266">
        <v>4637</v>
      </c>
      <c r="O52" s="268">
        <v>32.04</v>
      </c>
      <c r="P52" s="266">
        <v>3710</v>
      </c>
      <c r="Q52" s="268">
        <v>25.63</v>
      </c>
      <c r="R52" s="262"/>
      <c r="S52" s="266">
        <f t="shared" si="0"/>
        <v>10084</v>
      </c>
      <c r="T52" s="268">
        <f t="shared" si="1"/>
        <v>75.72</v>
      </c>
      <c r="U52" s="266">
        <f t="shared" si="2"/>
        <v>9156</v>
      </c>
      <c r="V52" s="268">
        <f t="shared" si="3"/>
        <v>69.31</v>
      </c>
      <c r="W52" s="266">
        <f t="shared" si="4"/>
        <v>8229</v>
      </c>
      <c r="X52" s="268">
        <f t="shared" si="5"/>
        <v>62.900000000000006</v>
      </c>
      <c r="Y52" s="68"/>
      <c r="Z52" s="63"/>
    </row>
    <row r="53" spans="1:26">
      <c r="A53" s="63"/>
      <c r="B53" s="64"/>
      <c r="C53" s="65">
        <v>5000</v>
      </c>
      <c r="D53" s="66"/>
      <c r="E53" s="263">
        <v>5637</v>
      </c>
      <c r="F53" s="267">
        <v>46.13</v>
      </c>
      <c r="G53" s="265"/>
      <c r="H53" s="265"/>
      <c r="I53" s="263">
        <v>4478</v>
      </c>
      <c r="J53" s="267">
        <v>26.53</v>
      </c>
      <c r="K53" s="262"/>
      <c r="L53" s="266">
        <v>6719</v>
      </c>
      <c r="M53" s="268">
        <v>39.79</v>
      </c>
      <c r="N53" s="266">
        <v>5599</v>
      </c>
      <c r="O53" s="268">
        <v>33.15</v>
      </c>
      <c r="P53" s="266">
        <v>4478</v>
      </c>
      <c r="Q53" s="268">
        <v>26.53</v>
      </c>
      <c r="R53" s="262"/>
      <c r="S53" s="266">
        <f t="shared" si="0"/>
        <v>12356</v>
      </c>
      <c r="T53" s="268">
        <f t="shared" si="1"/>
        <v>85.92</v>
      </c>
      <c r="U53" s="266">
        <f t="shared" si="2"/>
        <v>11236</v>
      </c>
      <c r="V53" s="268">
        <f t="shared" si="3"/>
        <v>79.28</v>
      </c>
      <c r="W53" s="266">
        <f t="shared" si="4"/>
        <v>10115</v>
      </c>
      <c r="X53" s="268">
        <f t="shared" si="5"/>
        <v>72.66</v>
      </c>
      <c r="Y53" s="68"/>
      <c r="Z53" s="63"/>
    </row>
    <row r="54" spans="1:26">
      <c r="A54" s="63"/>
      <c r="B54" s="64"/>
      <c r="C54" s="71">
        <v>10000</v>
      </c>
      <c r="D54" s="72"/>
      <c r="E54" s="266">
        <v>7944</v>
      </c>
      <c r="F54" s="271">
        <v>46.13</v>
      </c>
      <c r="G54" s="272"/>
      <c r="H54" s="272"/>
      <c r="I54" s="266">
        <v>5806</v>
      </c>
      <c r="J54" s="267">
        <v>26.53</v>
      </c>
      <c r="K54" s="273"/>
      <c r="L54" s="275">
        <v>8709</v>
      </c>
      <c r="M54" s="274">
        <v>39.79</v>
      </c>
      <c r="N54" s="275">
        <v>7258</v>
      </c>
      <c r="O54" s="274">
        <v>33.15</v>
      </c>
      <c r="P54" s="275">
        <v>5806</v>
      </c>
      <c r="Q54" s="274">
        <v>26.53</v>
      </c>
      <c r="R54" s="273"/>
      <c r="S54" s="275">
        <f t="shared" si="0"/>
        <v>16653</v>
      </c>
      <c r="T54" s="274">
        <f t="shared" si="1"/>
        <v>85.92</v>
      </c>
      <c r="U54" s="275">
        <f t="shared" si="2"/>
        <v>15202</v>
      </c>
      <c r="V54" s="274">
        <f t="shared" si="3"/>
        <v>79.28</v>
      </c>
      <c r="W54" s="275">
        <f t="shared" si="4"/>
        <v>13750</v>
      </c>
      <c r="X54" s="268">
        <f t="shared" si="5"/>
        <v>72.66</v>
      </c>
      <c r="Y54" s="68"/>
      <c r="Z54" s="63"/>
    </row>
    <row r="55" spans="1:26">
      <c r="A55" s="58" t="s">
        <v>1238</v>
      </c>
      <c r="B55" s="59" t="s">
        <v>1242</v>
      </c>
      <c r="C55" s="65">
        <v>500</v>
      </c>
      <c r="D55" s="66"/>
      <c r="E55" s="255">
        <v>4085</v>
      </c>
      <c r="F55" s="256">
        <v>111.65</v>
      </c>
      <c r="G55" s="265"/>
      <c r="H55" s="265"/>
      <c r="I55" s="255">
        <v>3391</v>
      </c>
      <c r="J55" s="256">
        <v>29.22</v>
      </c>
      <c r="K55" s="262"/>
      <c r="L55" s="255">
        <v>5086</v>
      </c>
      <c r="M55" s="260">
        <v>43.84</v>
      </c>
      <c r="N55" s="255">
        <v>4238</v>
      </c>
      <c r="O55" s="261">
        <v>36.54</v>
      </c>
      <c r="P55" s="255">
        <v>3391</v>
      </c>
      <c r="Q55" s="260">
        <v>29.22</v>
      </c>
      <c r="R55" s="262"/>
      <c r="S55" s="255">
        <f t="shared" si="0"/>
        <v>9171</v>
      </c>
      <c r="T55" s="261">
        <f t="shared" si="1"/>
        <v>155.49</v>
      </c>
      <c r="U55" s="255">
        <f t="shared" si="2"/>
        <v>8323</v>
      </c>
      <c r="V55" s="261">
        <f t="shared" si="3"/>
        <v>148.19</v>
      </c>
      <c r="W55" s="255">
        <f t="shared" si="4"/>
        <v>7476</v>
      </c>
      <c r="X55" s="260">
        <f t="shared" si="5"/>
        <v>140.87</v>
      </c>
      <c r="Y55" s="62" t="s">
        <v>1243</v>
      </c>
      <c r="Z55" s="58" t="s">
        <v>1244</v>
      </c>
    </row>
    <row r="56" spans="1:26">
      <c r="A56" s="63"/>
      <c r="B56" s="64"/>
      <c r="C56" s="65">
        <v>2500</v>
      </c>
      <c r="D56" s="66"/>
      <c r="E56" s="263">
        <v>6318</v>
      </c>
      <c r="F56" s="267">
        <v>8.5399999999999991</v>
      </c>
      <c r="G56" s="265"/>
      <c r="H56" s="265"/>
      <c r="I56" s="263">
        <v>3975</v>
      </c>
      <c r="J56" s="267">
        <v>14.8</v>
      </c>
      <c r="K56" s="262"/>
      <c r="L56" s="266">
        <v>5963</v>
      </c>
      <c r="M56" s="268">
        <v>22.21</v>
      </c>
      <c r="N56" s="266">
        <v>4970</v>
      </c>
      <c r="O56" s="268">
        <v>18.510000000000002</v>
      </c>
      <c r="P56" s="266">
        <v>3975</v>
      </c>
      <c r="Q56" s="268">
        <v>14.8</v>
      </c>
      <c r="R56" s="262"/>
      <c r="S56" s="266">
        <f t="shared" si="0"/>
        <v>12281</v>
      </c>
      <c r="T56" s="268">
        <f t="shared" si="1"/>
        <v>30.75</v>
      </c>
      <c r="U56" s="266">
        <f t="shared" si="2"/>
        <v>11288</v>
      </c>
      <c r="V56" s="268">
        <f t="shared" si="3"/>
        <v>27.05</v>
      </c>
      <c r="W56" s="266">
        <f t="shared" si="4"/>
        <v>10293</v>
      </c>
      <c r="X56" s="268">
        <f t="shared" si="5"/>
        <v>23.34</v>
      </c>
      <c r="Y56" s="68"/>
      <c r="Z56" s="63" t="s">
        <v>1245</v>
      </c>
    </row>
    <row r="57" spans="1:26">
      <c r="A57" s="63"/>
      <c r="B57" s="64"/>
      <c r="C57" s="65">
        <v>5000</v>
      </c>
      <c r="D57" s="66">
        <v>5169</v>
      </c>
      <c r="E57" s="266">
        <v>6532</v>
      </c>
      <c r="F57" s="267">
        <v>26.6</v>
      </c>
      <c r="G57" s="265"/>
      <c r="H57" s="265">
        <v>3439</v>
      </c>
      <c r="I57" s="263">
        <v>4345</v>
      </c>
      <c r="J57" s="267">
        <v>17.920000000000002</v>
      </c>
      <c r="K57" s="262"/>
      <c r="L57" s="266">
        <v>6519</v>
      </c>
      <c r="M57" s="268">
        <v>26.89</v>
      </c>
      <c r="N57" s="266">
        <v>5432</v>
      </c>
      <c r="O57" s="268">
        <v>22.4</v>
      </c>
      <c r="P57" s="266">
        <v>4345</v>
      </c>
      <c r="Q57" s="268">
        <v>17.920000000000002</v>
      </c>
      <c r="R57" s="262"/>
      <c r="S57" s="266">
        <f t="shared" si="0"/>
        <v>13051</v>
      </c>
      <c r="T57" s="268">
        <f t="shared" si="1"/>
        <v>53.49</v>
      </c>
      <c r="U57" s="266">
        <f t="shared" si="2"/>
        <v>11964</v>
      </c>
      <c r="V57" s="268">
        <f t="shared" si="3"/>
        <v>49</v>
      </c>
      <c r="W57" s="266">
        <f t="shared" si="4"/>
        <v>10877</v>
      </c>
      <c r="X57" s="268">
        <f t="shared" si="5"/>
        <v>44.52</v>
      </c>
      <c r="Y57" s="68"/>
      <c r="Z57" s="63"/>
    </row>
    <row r="58" spans="1:26">
      <c r="A58" s="63"/>
      <c r="B58" s="64"/>
      <c r="C58" s="65">
        <v>10000</v>
      </c>
      <c r="D58" s="66"/>
      <c r="E58" s="263">
        <v>7862</v>
      </c>
      <c r="F58" s="267">
        <v>13.13</v>
      </c>
      <c r="G58" s="265"/>
      <c r="H58" s="265"/>
      <c r="I58" s="266">
        <v>5242</v>
      </c>
      <c r="J58" s="267">
        <v>7.14</v>
      </c>
      <c r="K58" s="262"/>
      <c r="L58" s="266">
        <v>7863</v>
      </c>
      <c r="M58" s="268">
        <v>10.71</v>
      </c>
      <c r="N58" s="266">
        <v>6553</v>
      </c>
      <c r="O58" s="268">
        <v>8.92</v>
      </c>
      <c r="P58" s="266">
        <v>5242</v>
      </c>
      <c r="Q58" s="268">
        <v>7.14</v>
      </c>
      <c r="R58" s="262"/>
      <c r="S58" s="266">
        <f t="shared" si="0"/>
        <v>15725</v>
      </c>
      <c r="T58" s="269">
        <f t="shared" si="1"/>
        <v>23.840000000000003</v>
      </c>
      <c r="U58" s="266">
        <f t="shared" si="2"/>
        <v>14415</v>
      </c>
      <c r="V58" s="268">
        <f t="shared" si="3"/>
        <v>22.05</v>
      </c>
      <c r="W58" s="266">
        <f t="shared" si="4"/>
        <v>13104</v>
      </c>
      <c r="X58" s="268">
        <f t="shared" si="5"/>
        <v>20.27</v>
      </c>
      <c r="Y58" s="68"/>
      <c r="Z58" s="63"/>
    </row>
    <row r="59" spans="1:26">
      <c r="A59" s="63"/>
      <c r="B59" s="64"/>
      <c r="C59" s="65">
        <v>25000</v>
      </c>
      <c r="D59" s="66"/>
      <c r="E59" s="263">
        <v>9834</v>
      </c>
      <c r="F59" s="267">
        <v>16.05</v>
      </c>
      <c r="G59" s="265"/>
      <c r="H59" s="265"/>
      <c r="I59" s="263">
        <v>6314</v>
      </c>
      <c r="J59" s="267">
        <v>7.48</v>
      </c>
      <c r="K59" s="262"/>
      <c r="L59" s="266">
        <v>9471</v>
      </c>
      <c r="M59" s="269">
        <v>11.21</v>
      </c>
      <c r="N59" s="266">
        <v>7893</v>
      </c>
      <c r="O59" s="268">
        <v>9.34</v>
      </c>
      <c r="P59" s="266">
        <v>6314</v>
      </c>
      <c r="Q59" s="268">
        <v>7.48</v>
      </c>
      <c r="R59" s="262"/>
      <c r="S59" s="266">
        <f t="shared" si="0"/>
        <v>19305</v>
      </c>
      <c r="T59" s="268">
        <f t="shared" si="1"/>
        <v>27.26</v>
      </c>
      <c r="U59" s="266">
        <f t="shared" si="2"/>
        <v>17727</v>
      </c>
      <c r="V59" s="268">
        <f t="shared" si="3"/>
        <v>25.39</v>
      </c>
      <c r="W59" s="266">
        <f t="shared" si="4"/>
        <v>16148</v>
      </c>
      <c r="X59" s="268">
        <f t="shared" si="5"/>
        <v>23.53</v>
      </c>
      <c r="Y59" s="68"/>
      <c r="Z59" s="63"/>
    </row>
    <row r="60" spans="1:26">
      <c r="A60" s="69"/>
      <c r="B60" s="70"/>
      <c r="C60" s="71">
        <v>50000</v>
      </c>
      <c r="D60" s="72"/>
      <c r="E60" s="270">
        <v>13849</v>
      </c>
      <c r="F60" s="271">
        <v>16.05</v>
      </c>
      <c r="G60" s="272"/>
      <c r="H60" s="272"/>
      <c r="I60" s="270">
        <v>8185</v>
      </c>
      <c r="J60" s="267">
        <v>7.48</v>
      </c>
      <c r="K60" s="273"/>
      <c r="L60" s="266">
        <v>12278</v>
      </c>
      <c r="M60" s="274">
        <v>11.21</v>
      </c>
      <c r="N60" s="266">
        <v>10232</v>
      </c>
      <c r="O60" s="269">
        <v>9.34</v>
      </c>
      <c r="P60" s="275">
        <v>8185</v>
      </c>
      <c r="Q60" s="268">
        <v>7.48</v>
      </c>
      <c r="R60" s="273"/>
      <c r="S60" s="275">
        <f t="shared" si="0"/>
        <v>26127</v>
      </c>
      <c r="T60" s="274">
        <f t="shared" si="1"/>
        <v>27.26</v>
      </c>
      <c r="U60" s="266">
        <f t="shared" si="2"/>
        <v>24081</v>
      </c>
      <c r="V60" s="269">
        <f t="shared" si="3"/>
        <v>25.39</v>
      </c>
      <c r="W60" s="275">
        <f t="shared" si="4"/>
        <v>22034</v>
      </c>
      <c r="X60" s="274">
        <f t="shared" si="5"/>
        <v>23.53</v>
      </c>
      <c r="Y60" s="73"/>
      <c r="Z60" s="69"/>
    </row>
    <row r="61" spans="1:26">
      <c r="A61" s="58" t="s">
        <v>1246</v>
      </c>
      <c r="B61" s="59" t="s">
        <v>1247</v>
      </c>
      <c r="C61" s="65">
        <v>1000</v>
      </c>
      <c r="D61" s="66"/>
      <c r="E61" s="276">
        <v>5134</v>
      </c>
      <c r="F61" s="256">
        <v>69.84</v>
      </c>
      <c r="G61" s="265"/>
      <c r="H61" s="265"/>
      <c r="I61" s="255">
        <v>3955</v>
      </c>
      <c r="J61" s="256">
        <v>16.64</v>
      </c>
      <c r="K61" s="262"/>
      <c r="L61" s="255">
        <v>4747</v>
      </c>
      <c r="M61" s="260">
        <v>19.96</v>
      </c>
      <c r="N61" s="255">
        <v>3955</v>
      </c>
      <c r="O61" s="261">
        <v>16.64</v>
      </c>
      <c r="P61" s="255">
        <v>3164</v>
      </c>
      <c r="Q61" s="260">
        <v>13.31</v>
      </c>
      <c r="R61" s="262"/>
      <c r="S61" s="255">
        <f t="shared" si="0"/>
        <v>9881</v>
      </c>
      <c r="T61" s="261">
        <f t="shared" si="1"/>
        <v>89.800000000000011</v>
      </c>
      <c r="U61" s="255">
        <f t="shared" si="2"/>
        <v>9089</v>
      </c>
      <c r="V61" s="261">
        <f t="shared" si="3"/>
        <v>86.48</v>
      </c>
      <c r="W61" s="255">
        <f t="shared" si="4"/>
        <v>8298</v>
      </c>
      <c r="X61" s="260">
        <f t="shared" si="5"/>
        <v>83.15</v>
      </c>
      <c r="Y61" s="62" t="s">
        <v>1246</v>
      </c>
      <c r="Z61" s="58" t="s">
        <v>1247</v>
      </c>
    </row>
    <row r="62" spans="1:26">
      <c r="A62" s="63"/>
      <c r="B62" s="64"/>
      <c r="C62" s="65">
        <v>5000</v>
      </c>
      <c r="D62" s="66"/>
      <c r="E62" s="277">
        <v>7927</v>
      </c>
      <c r="F62" s="267">
        <v>5.25</v>
      </c>
      <c r="G62" s="265"/>
      <c r="H62" s="265"/>
      <c r="I62" s="263">
        <v>4621</v>
      </c>
      <c r="J62" s="267">
        <v>8.61</v>
      </c>
      <c r="K62" s="262"/>
      <c r="L62" s="266">
        <v>5545</v>
      </c>
      <c r="M62" s="269">
        <v>10.34</v>
      </c>
      <c r="N62" s="266">
        <v>4621</v>
      </c>
      <c r="O62" s="268">
        <v>8.61</v>
      </c>
      <c r="P62" s="266">
        <v>3697</v>
      </c>
      <c r="Q62" s="268">
        <v>6.89</v>
      </c>
      <c r="R62" s="262"/>
      <c r="S62" s="266">
        <f t="shared" si="0"/>
        <v>13472</v>
      </c>
      <c r="T62" s="268">
        <f t="shared" si="1"/>
        <v>15.59</v>
      </c>
      <c r="U62" s="266">
        <f t="shared" si="2"/>
        <v>12548</v>
      </c>
      <c r="V62" s="268">
        <f t="shared" si="3"/>
        <v>13.86</v>
      </c>
      <c r="W62" s="266">
        <f t="shared" si="4"/>
        <v>11624</v>
      </c>
      <c r="X62" s="268">
        <f t="shared" si="5"/>
        <v>12.14</v>
      </c>
      <c r="Y62" s="68"/>
      <c r="Z62" s="63"/>
    </row>
    <row r="63" spans="1:26">
      <c r="A63" s="63"/>
      <c r="B63" s="64"/>
      <c r="C63" s="65">
        <v>10000</v>
      </c>
      <c r="D63" s="66">
        <v>6481</v>
      </c>
      <c r="E63" s="277">
        <v>8190</v>
      </c>
      <c r="F63" s="267">
        <v>16.47</v>
      </c>
      <c r="G63" s="265"/>
      <c r="H63" s="265">
        <v>3998</v>
      </c>
      <c r="I63" s="266">
        <v>5052</v>
      </c>
      <c r="J63" s="267">
        <v>10.37</v>
      </c>
      <c r="K63" s="262"/>
      <c r="L63" s="266">
        <v>6063</v>
      </c>
      <c r="M63" s="268">
        <v>12.44</v>
      </c>
      <c r="N63" s="266">
        <v>5052</v>
      </c>
      <c r="O63" s="269">
        <v>10.37</v>
      </c>
      <c r="P63" s="266">
        <v>4042</v>
      </c>
      <c r="Q63" s="268">
        <v>8.2899999999999991</v>
      </c>
      <c r="R63" s="262"/>
      <c r="S63" s="266">
        <f t="shared" si="0"/>
        <v>14253</v>
      </c>
      <c r="T63" s="269">
        <f t="shared" si="1"/>
        <v>28.909999999999997</v>
      </c>
      <c r="U63" s="266">
        <f t="shared" si="2"/>
        <v>13242</v>
      </c>
      <c r="V63" s="268">
        <f t="shared" si="3"/>
        <v>26.839999999999996</v>
      </c>
      <c r="W63" s="266">
        <f t="shared" si="4"/>
        <v>12232</v>
      </c>
      <c r="X63" s="268">
        <f t="shared" si="5"/>
        <v>24.759999999999998</v>
      </c>
      <c r="Y63" s="68"/>
      <c r="Z63" s="63"/>
    </row>
    <row r="64" spans="1:26">
      <c r="A64" s="63"/>
      <c r="B64" s="64"/>
      <c r="C64" s="65">
        <v>20000</v>
      </c>
      <c r="D64" s="66"/>
      <c r="E64" s="277">
        <v>9838</v>
      </c>
      <c r="F64" s="267">
        <v>8.34</v>
      </c>
      <c r="G64" s="265"/>
      <c r="H64" s="265"/>
      <c r="I64" s="263">
        <v>6090</v>
      </c>
      <c r="J64" s="267">
        <v>4.24</v>
      </c>
      <c r="K64" s="262"/>
      <c r="L64" s="266">
        <v>7308</v>
      </c>
      <c r="M64" s="269">
        <v>5.08</v>
      </c>
      <c r="N64" s="266">
        <v>6090</v>
      </c>
      <c r="O64" s="268">
        <v>4.24</v>
      </c>
      <c r="P64" s="266">
        <v>4872</v>
      </c>
      <c r="Q64" s="268">
        <v>3.38</v>
      </c>
      <c r="R64" s="262"/>
      <c r="S64" s="266">
        <f t="shared" si="0"/>
        <v>17146</v>
      </c>
      <c r="T64" s="268">
        <f t="shared" si="1"/>
        <v>13.42</v>
      </c>
      <c r="U64" s="266">
        <f t="shared" si="2"/>
        <v>15928</v>
      </c>
      <c r="V64" s="268">
        <f t="shared" si="3"/>
        <v>12.58</v>
      </c>
      <c r="W64" s="266">
        <f t="shared" si="4"/>
        <v>14710</v>
      </c>
      <c r="X64" s="268">
        <f t="shared" si="5"/>
        <v>11.719999999999999</v>
      </c>
      <c r="Y64" s="68"/>
      <c r="Z64" s="63"/>
    </row>
    <row r="65" spans="1:26">
      <c r="A65" s="63"/>
      <c r="B65" s="64"/>
      <c r="C65" s="65">
        <v>50000</v>
      </c>
      <c r="D65" s="66"/>
      <c r="E65" s="277">
        <v>12345</v>
      </c>
      <c r="F65" s="267">
        <v>10.02</v>
      </c>
      <c r="G65" s="265"/>
      <c r="H65" s="265"/>
      <c r="I65" s="263">
        <v>7363</v>
      </c>
      <c r="J65" s="267">
        <v>4.3</v>
      </c>
      <c r="K65" s="262"/>
      <c r="L65" s="266">
        <v>8835</v>
      </c>
      <c r="M65" s="268">
        <v>5.17</v>
      </c>
      <c r="N65" s="266">
        <v>7363</v>
      </c>
      <c r="O65" s="268">
        <v>4.3</v>
      </c>
      <c r="P65" s="266">
        <v>5890</v>
      </c>
      <c r="Q65" s="268">
        <v>3.44</v>
      </c>
      <c r="R65" s="262"/>
      <c r="S65" s="266">
        <f t="shared" si="0"/>
        <v>21180</v>
      </c>
      <c r="T65" s="268">
        <f t="shared" si="1"/>
        <v>15.19</v>
      </c>
      <c r="U65" s="266">
        <f t="shared" si="2"/>
        <v>19708</v>
      </c>
      <c r="V65" s="268">
        <f t="shared" si="3"/>
        <v>14.32</v>
      </c>
      <c r="W65" s="266">
        <f t="shared" si="4"/>
        <v>18235</v>
      </c>
      <c r="X65" s="268">
        <f t="shared" si="5"/>
        <v>13.459999999999999</v>
      </c>
      <c r="Y65" s="68"/>
      <c r="Z65" s="63"/>
    </row>
    <row r="66" spans="1:26">
      <c r="A66" s="69"/>
      <c r="B66" s="70"/>
      <c r="C66" s="71">
        <v>100000</v>
      </c>
      <c r="D66" s="72"/>
      <c r="E66" s="278">
        <v>17361</v>
      </c>
      <c r="F66" s="271">
        <v>10.02</v>
      </c>
      <c r="G66" s="272"/>
      <c r="H66" s="272"/>
      <c r="I66" s="266">
        <v>9518</v>
      </c>
      <c r="J66" s="267">
        <v>4.3</v>
      </c>
      <c r="K66" s="273"/>
      <c r="L66" s="266">
        <v>11421</v>
      </c>
      <c r="M66" s="269">
        <v>5.17</v>
      </c>
      <c r="N66" s="266">
        <v>9518</v>
      </c>
      <c r="O66" s="274">
        <v>4.3</v>
      </c>
      <c r="P66" s="275">
        <v>7614</v>
      </c>
      <c r="Q66" s="268">
        <v>3.44</v>
      </c>
      <c r="R66" s="273"/>
      <c r="S66" s="275">
        <f t="shared" si="0"/>
        <v>28782</v>
      </c>
      <c r="T66" s="274">
        <f t="shared" si="1"/>
        <v>15.19</v>
      </c>
      <c r="U66" s="275">
        <f t="shared" si="2"/>
        <v>26879</v>
      </c>
      <c r="V66" s="274">
        <f t="shared" si="3"/>
        <v>14.32</v>
      </c>
      <c r="W66" s="275">
        <f t="shared" si="4"/>
        <v>24975</v>
      </c>
      <c r="X66" s="274">
        <f t="shared" si="5"/>
        <v>13.459999999999999</v>
      </c>
      <c r="Y66" s="73"/>
      <c r="Z66" s="69"/>
    </row>
    <row r="67" spans="1:26">
      <c r="A67" s="58" t="s">
        <v>1248</v>
      </c>
      <c r="B67" s="59" t="s">
        <v>1249</v>
      </c>
      <c r="C67" s="65">
        <v>1000</v>
      </c>
      <c r="D67" s="66"/>
      <c r="E67" s="279">
        <v>5134</v>
      </c>
      <c r="F67" s="256">
        <v>69.84</v>
      </c>
      <c r="G67" s="265"/>
      <c r="H67" s="265"/>
      <c r="I67" s="258">
        <v>4271</v>
      </c>
      <c r="J67" s="256">
        <v>17.96</v>
      </c>
      <c r="K67" s="262"/>
      <c r="L67" s="255">
        <v>5125</v>
      </c>
      <c r="M67" s="261">
        <v>21.56</v>
      </c>
      <c r="N67" s="255">
        <v>4271</v>
      </c>
      <c r="O67" s="261">
        <v>17.96</v>
      </c>
      <c r="P67" s="255">
        <v>3416</v>
      </c>
      <c r="Q67" s="260">
        <v>14.37</v>
      </c>
      <c r="R67" s="262"/>
      <c r="S67" s="255">
        <f t="shared" si="0"/>
        <v>10259</v>
      </c>
      <c r="T67" s="260">
        <f t="shared" si="1"/>
        <v>91.4</v>
      </c>
      <c r="U67" s="255">
        <f t="shared" si="2"/>
        <v>9405</v>
      </c>
      <c r="V67" s="261">
        <f t="shared" si="3"/>
        <v>87.800000000000011</v>
      </c>
      <c r="W67" s="255">
        <f t="shared" si="4"/>
        <v>8550</v>
      </c>
      <c r="X67" s="260">
        <f t="shared" si="5"/>
        <v>84.210000000000008</v>
      </c>
      <c r="Y67" s="62" t="s">
        <v>1248</v>
      </c>
      <c r="Z67" s="58" t="s">
        <v>1249</v>
      </c>
    </row>
    <row r="68" spans="1:26">
      <c r="A68" s="63"/>
      <c r="B68" s="64" t="s">
        <v>1250</v>
      </c>
      <c r="C68" s="65">
        <v>5000</v>
      </c>
      <c r="D68" s="66"/>
      <c r="E68" s="280">
        <v>7927</v>
      </c>
      <c r="F68" s="267">
        <v>5.25</v>
      </c>
      <c r="G68" s="265"/>
      <c r="H68" s="265"/>
      <c r="I68" s="263">
        <v>4990</v>
      </c>
      <c r="J68" s="267">
        <v>9.2899999999999991</v>
      </c>
      <c r="K68" s="262"/>
      <c r="L68" s="266">
        <v>5988</v>
      </c>
      <c r="M68" s="268">
        <v>11.15</v>
      </c>
      <c r="N68" s="266">
        <v>4990</v>
      </c>
      <c r="O68" s="268">
        <v>9.2899999999999991</v>
      </c>
      <c r="P68" s="266">
        <v>3991</v>
      </c>
      <c r="Q68" s="268">
        <v>7.44</v>
      </c>
      <c r="R68" s="262"/>
      <c r="S68" s="266">
        <f t="shared" si="0"/>
        <v>13915</v>
      </c>
      <c r="T68" s="268">
        <f t="shared" si="1"/>
        <v>16.399999999999999</v>
      </c>
      <c r="U68" s="266">
        <f t="shared" si="2"/>
        <v>12917</v>
      </c>
      <c r="V68" s="268">
        <f t="shared" si="3"/>
        <v>14.54</v>
      </c>
      <c r="W68" s="266">
        <f t="shared" si="4"/>
        <v>11918</v>
      </c>
      <c r="X68" s="268">
        <f t="shared" si="5"/>
        <v>12.690000000000001</v>
      </c>
      <c r="Y68" s="68"/>
      <c r="Z68" s="63" t="s">
        <v>1251</v>
      </c>
    </row>
    <row r="69" spans="1:26">
      <c r="A69" s="63"/>
      <c r="B69" s="64" t="s">
        <v>1252</v>
      </c>
      <c r="C69" s="65">
        <v>10000</v>
      </c>
      <c r="D69" s="66">
        <v>6481</v>
      </c>
      <c r="E69" s="277">
        <v>8190</v>
      </c>
      <c r="F69" s="267">
        <v>16.47</v>
      </c>
      <c r="G69" s="265"/>
      <c r="H69" s="265">
        <v>4317</v>
      </c>
      <c r="I69" s="263">
        <v>5455</v>
      </c>
      <c r="J69" s="267">
        <v>11.2</v>
      </c>
      <c r="K69" s="262"/>
      <c r="L69" s="266">
        <v>6547</v>
      </c>
      <c r="M69" s="269">
        <v>13.44</v>
      </c>
      <c r="N69" s="266">
        <v>5455</v>
      </c>
      <c r="O69" s="268">
        <v>11.2</v>
      </c>
      <c r="P69" s="266">
        <v>4364</v>
      </c>
      <c r="Q69" s="268">
        <v>8.9499999999999993</v>
      </c>
      <c r="R69" s="262"/>
      <c r="S69" s="266">
        <f t="shared" si="0"/>
        <v>14737</v>
      </c>
      <c r="T69" s="268">
        <f t="shared" si="1"/>
        <v>29.909999999999997</v>
      </c>
      <c r="U69" s="266">
        <f t="shared" si="2"/>
        <v>13645</v>
      </c>
      <c r="V69" s="268">
        <f t="shared" si="3"/>
        <v>27.669999999999998</v>
      </c>
      <c r="W69" s="266">
        <f t="shared" si="4"/>
        <v>12554</v>
      </c>
      <c r="X69" s="268">
        <f t="shared" si="5"/>
        <v>25.419999999999998</v>
      </c>
      <c r="Y69" s="68"/>
      <c r="Z69" s="63"/>
    </row>
    <row r="70" spans="1:26">
      <c r="A70" s="63"/>
      <c r="B70" s="64"/>
      <c r="C70" s="65">
        <v>20000</v>
      </c>
      <c r="D70" s="66"/>
      <c r="E70" s="280">
        <v>9838</v>
      </c>
      <c r="F70" s="267">
        <v>8.34</v>
      </c>
      <c r="G70" s="265"/>
      <c r="H70" s="265"/>
      <c r="I70" s="263">
        <v>6576</v>
      </c>
      <c r="J70" s="267">
        <v>4.57</v>
      </c>
      <c r="K70" s="262"/>
      <c r="L70" s="266">
        <v>7891</v>
      </c>
      <c r="M70" s="268">
        <v>5.49</v>
      </c>
      <c r="N70" s="266">
        <v>6576</v>
      </c>
      <c r="O70" s="268">
        <v>4.57</v>
      </c>
      <c r="P70" s="266">
        <v>5261</v>
      </c>
      <c r="Q70" s="268">
        <v>3.66</v>
      </c>
      <c r="R70" s="262"/>
      <c r="S70" s="266">
        <f t="shared" si="0"/>
        <v>17729</v>
      </c>
      <c r="T70" s="269">
        <f t="shared" si="1"/>
        <v>13.83</v>
      </c>
      <c r="U70" s="266">
        <f t="shared" si="2"/>
        <v>16414</v>
      </c>
      <c r="V70" s="268">
        <f t="shared" si="3"/>
        <v>12.91</v>
      </c>
      <c r="W70" s="266">
        <f t="shared" si="4"/>
        <v>15099</v>
      </c>
      <c r="X70" s="268">
        <f t="shared" si="5"/>
        <v>12</v>
      </c>
      <c r="Y70" s="68"/>
      <c r="Z70" s="63"/>
    </row>
    <row r="71" spans="1:26">
      <c r="A71" s="63"/>
      <c r="B71" s="64"/>
      <c r="C71" s="65">
        <v>50000</v>
      </c>
      <c r="D71" s="66"/>
      <c r="E71" s="277">
        <v>12345</v>
      </c>
      <c r="F71" s="267">
        <v>10.02</v>
      </c>
      <c r="G71" s="265"/>
      <c r="H71" s="265"/>
      <c r="I71" s="266">
        <v>7951</v>
      </c>
      <c r="J71" s="267">
        <v>4.6399999999999997</v>
      </c>
      <c r="K71" s="262"/>
      <c r="L71" s="266">
        <v>9541</v>
      </c>
      <c r="M71" s="268">
        <v>5.57</v>
      </c>
      <c r="N71" s="266">
        <v>7951</v>
      </c>
      <c r="O71" s="269">
        <v>4.6399999999999997</v>
      </c>
      <c r="P71" s="266">
        <v>6361</v>
      </c>
      <c r="Q71" s="268">
        <v>3.71</v>
      </c>
      <c r="R71" s="262"/>
      <c r="S71" s="266">
        <f t="shared" si="0"/>
        <v>21886</v>
      </c>
      <c r="T71" s="268">
        <f t="shared" si="1"/>
        <v>15.59</v>
      </c>
      <c r="U71" s="266">
        <f t="shared" si="2"/>
        <v>20296</v>
      </c>
      <c r="V71" s="268">
        <f t="shared" si="3"/>
        <v>14.66</v>
      </c>
      <c r="W71" s="266">
        <f t="shared" si="4"/>
        <v>18706</v>
      </c>
      <c r="X71" s="268">
        <f t="shared" si="5"/>
        <v>13.73</v>
      </c>
      <c r="Y71" s="68"/>
      <c r="Z71" s="63"/>
    </row>
    <row r="72" spans="1:26">
      <c r="A72" s="69"/>
      <c r="B72" s="70"/>
      <c r="C72" s="71">
        <v>100000</v>
      </c>
      <c r="D72" s="72"/>
      <c r="E72" s="280">
        <v>17361</v>
      </c>
      <c r="F72" s="271">
        <v>10.02</v>
      </c>
      <c r="G72" s="272"/>
      <c r="H72" s="272"/>
      <c r="I72" s="270">
        <v>10277</v>
      </c>
      <c r="J72" s="271">
        <v>4.6399999999999997</v>
      </c>
      <c r="K72" s="273"/>
      <c r="L72" s="275">
        <v>12333</v>
      </c>
      <c r="M72" s="269">
        <v>5.57</v>
      </c>
      <c r="N72" s="266">
        <v>10277</v>
      </c>
      <c r="O72" s="274">
        <v>4.6399999999999997</v>
      </c>
      <c r="P72" s="275">
        <v>8221</v>
      </c>
      <c r="Q72" s="274">
        <v>3.71</v>
      </c>
      <c r="R72" s="273"/>
      <c r="S72" s="275">
        <f t="shared" si="0"/>
        <v>29694</v>
      </c>
      <c r="T72" s="274">
        <f t="shared" si="1"/>
        <v>15.59</v>
      </c>
      <c r="U72" s="275">
        <f t="shared" si="2"/>
        <v>27638</v>
      </c>
      <c r="V72" s="274">
        <f t="shared" si="3"/>
        <v>14.66</v>
      </c>
      <c r="W72" s="275">
        <f t="shared" si="4"/>
        <v>25582</v>
      </c>
      <c r="X72" s="274">
        <f t="shared" si="5"/>
        <v>13.73</v>
      </c>
      <c r="Y72" s="73"/>
      <c r="Z72" s="69"/>
    </row>
    <row r="73" spans="1:26">
      <c r="A73" s="58" t="s">
        <v>1253</v>
      </c>
      <c r="B73" s="59" t="s">
        <v>1254</v>
      </c>
      <c r="C73" s="65">
        <v>5000</v>
      </c>
      <c r="D73" s="66"/>
      <c r="E73" s="276">
        <v>6270</v>
      </c>
      <c r="F73" s="256">
        <v>68.78</v>
      </c>
      <c r="G73" s="265"/>
      <c r="H73" s="265"/>
      <c r="I73" s="255">
        <v>5245</v>
      </c>
      <c r="J73" s="256">
        <v>18.14</v>
      </c>
      <c r="K73" s="262"/>
      <c r="L73" s="255">
        <v>6295</v>
      </c>
      <c r="M73" s="260">
        <v>21.77</v>
      </c>
      <c r="N73" s="255">
        <v>5245</v>
      </c>
      <c r="O73" s="261">
        <v>18.14</v>
      </c>
      <c r="P73" s="255">
        <v>4197</v>
      </c>
      <c r="Q73" s="260">
        <v>14.5</v>
      </c>
      <c r="R73" s="262"/>
      <c r="S73" s="255">
        <f t="shared" si="0"/>
        <v>12565</v>
      </c>
      <c r="T73" s="261">
        <f t="shared" si="1"/>
        <v>90.55</v>
      </c>
      <c r="U73" s="255">
        <f t="shared" si="2"/>
        <v>11515</v>
      </c>
      <c r="V73" s="260">
        <f t="shared" si="3"/>
        <v>86.92</v>
      </c>
      <c r="W73" s="255">
        <f t="shared" si="4"/>
        <v>10467</v>
      </c>
      <c r="X73" s="260">
        <f t="shared" si="5"/>
        <v>83.28</v>
      </c>
      <c r="Y73" s="62" t="s">
        <v>1253</v>
      </c>
      <c r="Z73" s="58" t="s">
        <v>1255</v>
      </c>
    </row>
    <row r="74" spans="1:26">
      <c r="A74" s="63"/>
      <c r="B74" s="64" t="s">
        <v>1256</v>
      </c>
      <c r="C74" s="65">
        <v>10000</v>
      </c>
      <c r="D74" s="66"/>
      <c r="E74" s="277">
        <v>9710</v>
      </c>
      <c r="F74" s="267">
        <v>0.78</v>
      </c>
      <c r="G74" s="265"/>
      <c r="H74" s="265"/>
      <c r="I74" s="263">
        <v>6153</v>
      </c>
      <c r="J74" s="267">
        <v>1.37</v>
      </c>
      <c r="K74" s="262"/>
      <c r="L74" s="266">
        <v>7383</v>
      </c>
      <c r="M74" s="268">
        <v>1.65</v>
      </c>
      <c r="N74" s="266">
        <v>6153</v>
      </c>
      <c r="O74" s="268">
        <v>1.37</v>
      </c>
      <c r="P74" s="266">
        <v>4922</v>
      </c>
      <c r="Q74" s="268">
        <v>1.1000000000000001</v>
      </c>
      <c r="R74" s="262"/>
      <c r="S74" s="266">
        <f t="shared" ref="S74:S137" si="6">E74+L74</f>
        <v>17093</v>
      </c>
      <c r="T74" s="268">
        <f t="shared" ref="T74:T137" si="7">F74+M74</f>
        <v>2.4299999999999997</v>
      </c>
      <c r="U74" s="266">
        <f t="shared" ref="U74:U137" si="8">E74+N74</f>
        <v>15863</v>
      </c>
      <c r="V74" s="268">
        <f t="shared" ref="V74:V137" si="9">F74+O74</f>
        <v>2.1500000000000004</v>
      </c>
      <c r="W74" s="266">
        <f t="shared" ref="W74:W137" si="10">E74+P74</f>
        <v>14632</v>
      </c>
      <c r="X74" s="268">
        <f t="shared" ref="X74:X137" si="11">F74+Q74</f>
        <v>1.8800000000000001</v>
      </c>
      <c r="Y74" s="68"/>
      <c r="Z74" s="63"/>
    </row>
    <row r="75" spans="1:26">
      <c r="A75" s="63"/>
      <c r="B75" s="64"/>
      <c r="C75" s="65">
        <v>50000</v>
      </c>
      <c r="D75" s="66">
        <v>7932</v>
      </c>
      <c r="E75" s="277">
        <v>10024</v>
      </c>
      <c r="F75" s="267">
        <v>4.0599999999999996</v>
      </c>
      <c r="G75" s="265"/>
      <c r="H75" s="265">
        <v>5306</v>
      </c>
      <c r="I75" s="263">
        <v>6705</v>
      </c>
      <c r="J75" s="267">
        <v>2.79</v>
      </c>
      <c r="K75" s="262"/>
      <c r="L75" s="266">
        <v>8046</v>
      </c>
      <c r="M75" s="269">
        <v>3.35</v>
      </c>
      <c r="N75" s="266">
        <v>6705</v>
      </c>
      <c r="O75" s="268">
        <v>2.79</v>
      </c>
      <c r="P75" s="266">
        <v>5364</v>
      </c>
      <c r="Q75" s="268">
        <v>2.23</v>
      </c>
      <c r="R75" s="262"/>
      <c r="S75" s="266">
        <f t="shared" si="6"/>
        <v>18070</v>
      </c>
      <c r="T75" s="268">
        <f t="shared" si="7"/>
        <v>7.41</v>
      </c>
      <c r="U75" s="266">
        <f t="shared" si="8"/>
        <v>16729</v>
      </c>
      <c r="V75" s="268">
        <f t="shared" si="9"/>
        <v>6.85</v>
      </c>
      <c r="W75" s="266">
        <f t="shared" si="10"/>
        <v>15388</v>
      </c>
      <c r="X75" s="268">
        <f t="shared" si="11"/>
        <v>6.2899999999999991</v>
      </c>
      <c r="Y75" s="68"/>
      <c r="Z75" s="63"/>
    </row>
    <row r="76" spans="1:26">
      <c r="A76" s="63"/>
      <c r="B76" s="64"/>
      <c r="C76" s="65">
        <v>100000</v>
      </c>
      <c r="D76" s="66"/>
      <c r="E76" s="277">
        <v>12058</v>
      </c>
      <c r="F76" s="267">
        <v>0.75</v>
      </c>
      <c r="G76" s="265"/>
      <c r="H76" s="265"/>
      <c r="I76" s="263">
        <v>8106</v>
      </c>
      <c r="J76" s="267">
        <v>0.41</v>
      </c>
      <c r="K76" s="262"/>
      <c r="L76" s="266">
        <v>9727</v>
      </c>
      <c r="M76" s="268">
        <v>0.49</v>
      </c>
      <c r="N76" s="266">
        <v>8106</v>
      </c>
      <c r="O76" s="269">
        <v>0.41</v>
      </c>
      <c r="P76" s="266">
        <v>6485</v>
      </c>
      <c r="Q76" s="268">
        <v>0.33</v>
      </c>
      <c r="R76" s="262"/>
      <c r="S76" s="266">
        <f t="shared" si="6"/>
        <v>21785</v>
      </c>
      <c r="T76" s="269">
        <f t="shared" si="7"/>
        <v>1.24</v>
      </c>
      <c r="U76" s="266">
        <f t="shared" si="8"/>
        <v>20164</v>
      </c>
      <c r="V76" s="268">
        <f t="shared" si="9"/>
        <v>1.1599999999999999</v>
      </c>
      <c r="W76" s="266">
        <f t="shared" si="10"/>
        <v>18543</v>
      </c>
      <c r="X76" s="268">
        <f t="shared" si="11"/>
        <v>1.08</v>
      </c>
      <c r="Y76" s="68"/>
      <c r="Z76" s="63"/>
    </row>
    <row r="77" spans="1:26">
      <c r="A77" s="63"/>
      <c r="B77" s="64"/>
      <c r="C77" s="65">
        <v>500000</v>
      </c>
      <c r="D77" s="66"/>
      <c r="E77" s="277">
        <v>15100</v>
      </c>
      <c r="F77" s="267">
        <v>1.22</v>
      </c>
      <c r="G77" s="265"/>
      <c r="H77" s="265"/>
      <c r="I77" s="266">
        <v>9782</v>
      </c>
      <c r="J77" s="267">
        <v>0.56000000000000005</v>
      </c>
      <c r="K77" s="262"/>
      <c r="L77" s="266">
        <v>11739</v>
      </c>
      <c r="M77" s="268">
        <v>0.68</v>
      </c>
      <c r="N77" s="266">
        <v>9782</v>
      </c>
      <c r="O77" s="268">
        <v>0.56000000000000005</v>
      </c>
      <c r="P77" s="266">
        <v>7825</v>
      </c>
      <c r="Q77" s="268">
        <v>0.45</v>
      </c>
      <c r="R77" s="262"/>
      <c r="S77" s="266">
        <f t="shared" si="6"/>
        <v>26839</v>
      </c>
      <c r="T77" s="268">
        <f t="shared" si="7"/>
        <v>1.9</v>
      </c>
      <c r="U77" s="266">
        <f t="shared" si="8"/>
        <v>24882</v>
      </c>
      <c r="V77" s="268">
        <f t="shared" si="9"/>
        <v>1.78</v>
      </c>
      <c r="W77" s="266">
        <f t="shared" si="10"/>
        <v>22925</v>
      </c>
      <c r="X77" s="268">
        <f t="shared" si="11"/>
        <v>1.67</v>
      </c>
      <c r="Y77" s="68"/>
      <c r="Z77" s="63"/>
    </row>
    <row r="78" spans="1:26">
      <c r="A78" s="69"/>
      <c r="B78" s="70"/>
      <c r="C78" s="71">
        <v>1000000</v>
      </c>
      <c r="D78" s="72"/>
      <c r="E78" s="280">
        <v>21266</v>
      </c>
      <c r="F78" s="271">
        <v>1.22</v>
      </c>
      <c r="G78" s="272"/>
      <c r="H78" s="272"/>
      <c r="I78" s="270">
        <v>12662</v>
      </c>
      <c r="J78" s="267">
        <v>0.56000000000000005</v>
      </c>
      <c r="K78" s="273"/>
      <c r="L78" s="275">
        <v>15195</v>
      </c>
      <c r="M78" s="274">
        <v>0.68</v>
      </c>
      <c r="N78" s="266">
        <v>12662</v>
      </c>
      <c r="O78" s="269">
        <v>0.56000000000000005</v>
      </c>
      <c r="P78" s="275">
        <v>10130</v>
      </c>
      <c r="Q78" s="274">
        <v>0.45</v>
      </c>
      <c r="R78" s="273"/>
      <c r="S78" s="275">
        <f t="shared" si="6"/>
        <v>36461</v>
      </c>
      <c r="T78" s="269">
        <f t="shared" si="7"/>
        <v>1.9</v>
      </c>
      <c r="U78" s="275">
        <f t="shared" si="8"/>
        <v>33928</v>
      </c>
      <c r="V78" s="269">
        <f t="shared" si="9"/>
        <v>1.78</v>
      </c>
      <c r="W78" s="275">
        <f t="shared" si="10"/>
        <v>31396</v>
      </c>
      <c r="X78" s="268">
        <f t="shared" si="11"/>
        <v>1.67</v>
      </c>
      <c r="Y78" s="73"/>
      <c r="Z78" s="69"/>
    </row>
    <row r="79" spans="1:26">
      <c r="A79" s="58" t="s">
        <v>1257</v>
      </c>
      <c r="B79" s="59" t="s">
        <v>1258</v>
      </c>
      <c r="C79" s="65">
        <v>1000</v>
      </c>
      <c r="D79" s="66"/>
      <c r="E79" s="276">
        <v>2816</v>
      </c>
      <c r="F79" s="256">
        <v>38.729999999999997</v>
      </c>
      <c r="G79" s="265"/>
      <c r="H79" s="265"/>
      <c r="I79" s="258">
        <v>2845</v>
      </c>
      <c r="J79" s="256">
        <v>12.09</v>
      </c>
      <c r="K79" s="262"/>
      <c r="L79" s="255">
        <v>3414</v>
      </c>
      <c r="M79" s="261">
        <v>14.52</v>
      </c>
      <c r="N79" s="255">
        <v>2845</v>
      </c>
      <c r="O79" s="261">
        <v>12.09</v>
      </c>
      <c r="P79" s="255">
        <v>2276</v>
      </c>
      <c r="Q79" s="260">
        <v>9.68</v>
      </c>
      <c r="R79" s="262"/>
      <c r="S79" s="255">
        <f t="shared" si="6"/>
        <v>6230</v>
      </c>
      <c r="T79" s="260">
        <f t="shared" si="7"/>
        <v>53.25</v>
      </c>
      <c r="U79" s="255">
        <f t="shared" si="8"/>
        <v>5661</v>
      </c>
      <c r="V79" s="261">
        <f t="shared" si="9"/>
        <v>50.819999999999993</v>
      </c>
      <c r="W79" s="255">
        <f t="shared" si="10"/>
        <v>5092</v>
      </c>
      <c r="X79" s="260">
        <f t="shared" si="11"/>
        <v>48.41</v>
      </c>
      <c r="Y79" s="62" t="s">
        <v>1257</v>
      </c>
      <c r="Z79" s="58" t="s">
        <v>1259</v>
      </c>
    </row>
    <row r="80" spans="1:26">
      <c r="A80" s="63"/>
      <c r="B80" s="64" t="s">
        <v>1256</v>
      </c>
      <c r="C80" s="65">
        <v>5000</v>
      </c>
      <c r="D80" s="66"/>
      <c r="E80" s="277">
        <v>4365</v>
      </c>
      <c r="F80" s="267">
        <v>2.8</v>
      </c>
      <c r="G80" s="265"/>
      <c r="H80" s="265"/>
      <c r="I80" s="263">
        <v>3329</v>
      </c>
      <c r="J80" s="267">
        <v>6.19</v>
      </c>
      <c r="K80" s="262"/>
      <c r="L80" s="266">
        <v>3995</v>
      </c>
      <c r="M80" s="268">
        <v>7.43</v>
      </c>
      <c r="N80" s="266">
        <v>3329</v>
      </c>
      <c r="O80" s="268">
        <v>6.19</v>
      </c>
      <c r="P80" s="266">
        <v>2663</v>
      </c>
      <c r="Q80" s="268">
        <v>4.95</v>
      </c>
      <c r="R80" s="262"/>
      <c r="S80" s="266">
        <f t="shared" si="6"/>
        <v>8360</v>
      </c>
      <c r="T80" s="268">
        <f t="shared" si="7"/>
        <v>10.23</v>
      </c>
      <c r="U80" s="266">
        <f t="shared" si="8"/>
        <v>7694</v>
      </c>
      <c r="V80" s="268">
        <f t="shared" si="9"/>
        <v>8.99</v>
      </c>
      <c r="W80" s="266">
        <f t="shared" si="10"/>
        <v>7028</v>
      </c>
      <c r="X80" s="268">
        <f t="shared" si="11"/>
        <v>7.75</v>
      </c>
      <c r="Y80" s="68"/>
      <c r="Z80" s="63"/>
    </row>
    <row r="81" spans="1:26">
      <c r="A81" s="63"/>
      <c r="B81" s="64"/>
      <c r="C81" s="65">
        <v>10000</v>
      </c>
      <c r="D81" s="66">
        <v>3566</v>
      </c>
      <c r="E81" s="277">
        <v>4506</v>
      </c>
      <c r="F81" s="267">
        <v>9.15</v>
      </c>
      <c r="G81" s="265"/>
      <c r="H81" s="265">
        <v>2880</v>
      </c>
      <c r="I81" s="266">
        <v>3639</v>
      </c>
      <c r="J81" s="267">
        <v>7.54</v>
      </c>
      <c r="K81" s="262"/>
      <c r="L81" s="266">
        <v>4367</v>
      </c>
      <c r="M81" s="268">
        <v>9.06</v>
      </c>
      <c r="N81" s="266">
        <v>3639</v>
      </c>
      <c r="O81" s="268">
        <v>7.54</v>
      </c>
      <c r="P81" s="266">
        <v>2911</v>
      </c>
      <c r="Q81" s="268">
        <v>6.03</v>
      </c>
      <c r="R81" s="262"/>
      <c r="S81" s="266">
        <f t="shared" si="6"/>
        <v>8873</v>
      </c>
      <c r="T81" s="268">
        <f t="shared" si="7"/>
        <v>18.21</v>
      </c>
      <c r="U81" s="266">
        <f t="shared" si="8"/>
        <v>8145</v>
      </c>
      <c r="V81" s="269">
        <f t="shared" si="9"/>
        <v>16.690000000000001</v>
      </c>
      <c r="W81" s="266">
        <f t="shared" si="10"/>
        <v>7417</v>
      </c>
      <c r="X81" s="268">
        <f t="shared" si="11"/>
        <v>15.18</v>
      </c>
      <c r="Y81" s="68"/>
      <c r="Z81" s="63"/>
    </row>
    <row r="82" spans="1:26">
      <c r="A82" s="63"/>
      <c r="B82" s="64"/>
      <c r="C82" s="65">
        <v>20000</v>
      </c>
      <c r="D82" s="66"/>
      <c r="E82" s="280">
        <v>5422</v>
      </c>
      <c r="F82" s="267">
        <v>4.53</v>
      </c>
      <c r="G82" s="265"/>
      <c r="H82" s="265"/>
      <c r="I82" s="263">
        <v>4394</v>
      </c>
      <c r="J82" s="267">
        <v>2.96</v>
      </c>
      <c r="K82" s="262"/>
      <c r="L82" s="266">
        <v>5273</v>
      </c>
      <c r="M82" s="268">
        <v>3.56</v>
      </c>
      <c r="N82" s="266">
        <v>4394</v>
      </c>
      <c r="O82" s="268">
        <v>2.96</v>
      </c>
      <c r="P82" s="266">
        <v>3516</v>
      </c>
      <c r="Q82" s="268">
        <v>2.37</v>
      </c>
      <c r="R82" s="262"/>
      <c r="S82" s="266">
        <f t="shared" si="6"/>
        <v>10695</v>
      </c>
      <c r="T82" s="269">
        <f t="shared" si="7"/>
        <v>8.09</v>
      </c>
      <c r="U82" s="266">
        <f t="shared" si="8"/>
        <v>9816</v>
      </c>
      <c r="V82" s="268">
        <f t="shared" si="9"/>
        <v>7.49</v>
      </c>
      <c r="W82" s="266">
        <f t="shared" si="10"/>
        <v>8938</v>
      </c>
      <c r="X82" s="268">
        <f t="shared" si="11"/>
        <v>6.9</v>
      </c>
      <c r="Y82" s="68"/>
      <c r="Z82" s="63"/>
    </row>
    <row r="83" spans="1:26">
      <c r="A83" s="63"/>
      <c r="B83" s="64"/>
      <c r="C83" s="65">
        <v>50000</v>
      </c>
      <c r="D83" s="66"/>
      <c r="E83" s="277">
        <v>6783</v>
      </c>
      <c r="F83" s="267">
        <v>5.53</v>
      </c>
      <c r="G83" s="265"/>
      <c r="H83" s="265"/>
      <c r="I83" s="266">
        <v>5284</v>
      </c>
      <c r="J83" s="267">
        <v>3.12</v>
      </c>
      <c r="K83" s="262"/>
      <c r="L83" s="266">
        <v>6342</v>
      </c>
      <c r="M83" s="269">
        <v>3.75</v>
      </c>
      <c r="N83" s="266">
        <v>5284</v>
      </c>
      <c r="O83" s="268">
        <v>3.12</v>
      </c>
      <c r="P83" s="266">
        <v>4228</v>
      </c>
      <c r="Q83" s="268">
        <v>2.5</v>
      </c>
      <c r="R83" s="262"/>
      <c r="S83" s="266">
        <f t="shared" si="6"/>
        <v>13125</v>
      </c>
      <c r="T83" s="268">
        <f t="shared" si="7"/>
        <v>9.2800000000000011</v>
      </c>
      <c r="U83" s="266">
        <f t="shared" si="8"/>
        <v>12067</v>
      </c>
      <c r="V83" s="268">
        <f t="shared" si="9"/>
        <v>8.65</v>
      </c>
      <c r="W83" s="266">
        <f t="shared" si="10"/>
        <v>11011</v>
      </c>
      <c r="X83" s="268">
        <f t="shared" si="11"/>
        <v>8.0300000000000011</v>
      </c>
      <c r="Y83" s="68"/>
      <c r="Z83" s="63"/>
    </row>
    <row r="84" spans="1:26">
      <c r="A84" s="69"/>
      <c r="B84" s="70"/>
      <c r="C84" s="71">
        <v>100000</v>
      </c>
      <c r="D84" s="72"/>
      <c r="E84" s="278">
        <v>9553</v>
      </c>
      <c r="F84" s="267">
        <v>5.53</v>
      </c>
      <c r="G84" s="272"/>
      <c r="H84" s="272"/>
      <c r="I84" s="270">
        <v>6853</v>
      </c>
      <c r="J84" s="267">
        <v>3.12</v>
      </c>
      <c r="K84" s="273"/>
      <c r="L84" s="266">
        <v>8224</v>
      </c>
      <c r="M84" s="274">
        <v>3.75</v>
      </c>
      <c r="N84" s="266">
        <v>6853</v>
      </c>
      <c r="O84" s="269">
        <v>3.12</v>
      </c>
      <c r="P84" s="275">
        <v>5483</v>
      </c>
      <c r="Q84" s="274">
        <v>2.5</v>
      </c>
      <c r="R84" s="273"/>
      <c r="S84" s="275">
        <f t="shared" si="6"/>
        <v>17777</v>
      </c>
      <c r="T84" s="269">
        <f t="shared" si="7"/>
        <v>9.2800000000000011</v>
      </c>
      <c r="U84" s="266">
        <f t="shared" si="8"/>
        <v>16406</v>
      </c>
      <c r="V84" s="269">
        <f t="shared" si="9"/>
        <v>8.65</v>
      </c>
      <c r="W84" s="266">
        <f t="shared" si="10"/>
        <v>15036</v>
      </c>
      <c r="X84" s="274">
        <f t="shared" si="11"/>
        <v>8.0300000000000011</v>
      </c>
      <c r="Y84" s="73"/>
      <c r="Z84" s="69"/>
    </row>
    <row r="85" spans="1:26">
      <c r="A85" s="58" t="s">
        <v>1257</v>
      </c>
      <c r="B85" s="59" t="s">
        <v>1260</v>
      </c>
      <c r="C85" s="65">
        <v>5000</v>
      </c>
      <c r="D85" s="66"/>
      <c r="E85" s="276">
        <v>6270</v>
      </c>
      <c r="F85" s="256">
        <v>68.78</v>
      </c>
      <c r="G85" s="265"/>
      <c r="H85" s="265"/>
      <c r="I85" s="258">
        <v>5626</v>
      </c>
      <c r="J85" s="256">
        <v>19.45</v>
      </c>
      <c r="K85" s="262"/>
      <c r="L85" s="255">
        <v>8440</v>
      </c>
      <c r="M85" s="261">
        <v>29.18</v>
      </c>
      <c r="N85" s="255">
        <v>7033</v>
      </c>
      <c r="O85" s="260">
        <v>24.32</v>
      </c>
      <c r="P85" s="255">
        <v>5626</v>
      </c>
      <c r="Q85" s="260">
        <v>19.45</v>
      </c>
      <c r="R85" s="262"/>
      <c r="S85" s="255">
        <f t="shared" si="6"/>
        <v>14710</v>
      </c>
      <c r="T85" s="260">
        <f t="shared" si="7"/>
        <v>97.960000000000008</v>
      </c>
      <c r="U85" s="255">
        <f t="shared" si="8"/>
        <v>13303</v>
      </c>
      <c r="V85" s="260">
        <f t="shared" si="9"/>
        <v>93.1</v>
      </c>
      <c r="W85" s="255">
        <f t="shared" si="10"/>
        <v>11896</v>
      </c>
      <c r="X85" s="260">
        <f t="shared" si="11"/>
        <v>88.23</v>
      </c>
      <c r="Y85" s="62" t="s">
        <v>1253</v>
      </c>
      <c r="Z85" s="58" t="s">
        <v>1260</v>
      </c>
    </row>
    <row r="86" spans="1:26">
      <c r="A86" s="63"/>
      <c r="B86" s="64" t="s">
        <v>1256</v>
      </c>
      <c r="C86" s="65">
        <v>10000</v>
      </c>
      <c r="D86" s="66"/>
      <c r="E86" s="277">
        <v>9710</v>
      </c>
      <c r="F86" s="267">
        <v>0.78</v>
      </c>
      <c r="G86" s="265"/>
      <c r="H86" s="265"/>
      <c r="I86" s="263">
        <v>6599</v>
      </c>
      <c r="J86" s="267">
        <v>1.47</v>
      </c>
      <c r="K86" s="262"/>
      <c r="L86" s="266">
        <v>9899</v>
      </c>
      <c r="M86" s="268">
        <v>2.21</v>
      </c>
      <c r="N86" s="266">
        <v>8249</v>
      </c>
      <c r="O86" s="268">
        <v>1.84</v>
      </c>
      <c r="P86" s="266">
        <v>6599</v>
      </c>
      <c r="Q86" s="268">
        <v>1.47</v>
      </c>
      <c r="R86" s="262"/>
      <c r="S86" s="266">
        <f t="shared" si="6"/>
        <v>19609</v>
      </c>
      <c r="T86" s="269">
        <f t="shared" si="7"/>
        <v>2.99</v>
      </c>
      <c r="U86" s="266">
        <f t="shared" si="8"/>
        <v>17959</v>
      </c>
      <c r="V86" s="269">
        <f t="shared" si="9"/>
        <v>2.62</v>
      </c>
      <c r="W86" s="266">
        <f t="shared" si="10"/>
        <v>16309</v>
      </c>
      <c r="X86" s="268">
        <f t="shared" si="11"/>
        <v>2.25</v>
      </c>
      <c r="Y86" s="68"/>
      <c r="Z86" s="63" t="s">
        <v>1256</v>
      </c>
    </row>
    <row r="87" spans="1:26">
      <c r="A87" s="63"/>
      <c r="B87" s="64"/>
      <c r="C87" s="65">
        <v>50000</v>
      </c>
      <c r="D87" s="66">
        <v>7932</v>
      </c>
      <c r="E87" s="277">
        <v>10024</v>
      </c>
      <c r="F87" s="267">
        <v>4.0599999999999996</v>
      </c>
      <c r="G87" s="265"/>
      <c r="H87" s="265">
        <v>5691</v>
      </c>
      <c r="I87" s="266">
        <v>7192</v>
      </c>
      <c r="J87" s="267">
        <v>3</v>
      </c>
      <c r="K87" s="262"/>
      <c r="L87" s="266">
        <v>10788</v>
      </c>
      <c r="M87" s="269">
        <v>4.49</v>
      </c>
      <c r="N87" s="266">
        <v>8990</v>
      </c>
      <c r="O87" s="268">
        <v>3.74</v>
      </c>
      <c r="P87" s="266">
        <v>7192</v>
      </c>
      <c r="Q87" s="268">
        <v>3</v>
      </c>
      <c r="R87" s="262"/>
      <c r="S87" s="266">
        <f t="shared" si="6"/>
        <v>20812</v>
      </c>
      <c r="T87" s="268">
        <f t="shared" si="7"/>
        <v>8.5500000000000007</v>
      </c>
      <c r="U87" s="266">
        <f t="shared" si="8"/>
        <v>19014</v>
      </c>
      <c r="V87" s="268">
        <f t="shared" si="9"/>
        <v>7.8</v>
      </c>
      <c r="W87" s="266">
        <f t="shared" si="10"/>
        <v>17216</v>
      </c>
      <c r="X87" s="268">
        <f t="shared" si="11"/>
        <v>7.06</v>
      </c>
      <c r="Y87" s="68"/>
      <c r="Z87" s="63"/>
    </row>
    <row r="88" spans="1:26">
      <c r="A88" s="63"/>
      <c r="B88" s="64"/>
      <c r="C88" s="65">
        <v>100000</v>
      </c>
      <c r="D88" s="66"/>
      <c r="E88" s="280">
        <v>12058</v>
      </c>
      <c r="F88" s="267">
        <v>0.75</v>
      </c>
      <c r="G88" s="265"/>
      <c r="H88" s="265"/>
      <c r="I88" s="263">
        <v>8694</v>
      </c>
      <c r="J88" s="267">
        <v>0.44</v>
      </c>
      <c r="K88" s="262"/>
      <c r="L88" s="266">
        <v>13041</v>
      </c>
      <c r="M88" s="268">
        <v>0.67</v>
      </c>
      <c r="N88" s="266">
        <v>10867</v>
      </c>
      <c r="O88" s="268">
        <v>0.55000000000000004</v>
      </c>
      <c r="P88" s="266">
        <v>8694</v>
      </c>
      <c r="Q88" s="268">
        <v>0.44</v>
      </c>
      <c r="R88" s="262"/>
      <c r="S88" s="266">
        <f t="shared" si="6"/>
        <v>25099</v>
      </c>
      <c r="T88" s="268">
        <f t="shared" si="7"/>
        <v>1.42</v>
      </c>
      <c r="U88" s="266">
        <f t="shared" si="8"/>
        <v>22925</v>
      </c>
      <c r="V88" s="268">
        <f t="shared" si="9"/>
        <v>1.3</v>
      </c>
      <c r="W88" s="266">
        <f t="shared" si="10"/>
        <v>20752</v>
      </c>
      <c r="X88" s="268">
        <f t="shared" si="11"/>
        <v>1.19</v>
      </c>
      <c r="Y88" s="68"/>
      <c r="Z88" s="63"/>
    </row>
    <row r="89" spans="1:26">
      <c r="A89" s="63"/>
      <c r="B89" s="64"/>
      <c r="C89" s="65">
        <v>500000</v>
      </c>
      <c r="D89" s="66"/>
      <c r="E89" s="277">
        <v>15100</v>
      </c>
      <c r="F89" s="267">
        <v>1.22</v>
      </c>
      <c r="G89" s="265"/>
      <c r="H89" s="265"/>
      <c r="I89" s="266">
        <v>10492</v>
      </c>
      <c r="J89" s="267">
        <v>0.6</v>
      </c>
      <c r="K89" s="262"/>
      <c r="L89" s="266">
        <v>15739</v>
      </c>
      <c r="M89" s="268">
        <v>0.91</v>
      </c>
      <c r="N89" s="266">
        <v>13115</v>
      </c>
      <c r="O89" s="268">
        <v>0.76</v>
      </c>
      <c r="P89" s="266">
        <v>10492</v>
      </c>
      <c r="Q89" s="268">
        <v>0.6</v>
      </c>
      <c r="R89" s="262"/>
      <c r="S89" s="266">
        <f t="shared" si="6"/>
        <v>30839</v>
      </c>
      <c r="T89" s="268">
        <f t="shared" si="7"/>
        <v>2.13</v>
      </c>
      <c r="U89" s="266">
        <f t="shared" si="8"/>
        <v>28215</v>
      </c>
      <c r="V89" s="268">
        <f t="shared" si="9"/>
        <v>1.98</v>
      </c>
      <c r="W89" s="266">
        <f t="shared" si="10"/>
        <v>25592</v>
      </c>
      <c r="X89" s="268">
        <f t="shared" si="11"/>
        <v>1.8199999999999998</v>
      </c>
      <c r="Y89" s="68"/>
      <c r="Z89" s="63"/>
    </row>
    <row r="90" spans="1:26">
      <c r="A90" s="69"/>
      <c r="B90" s="70"/>
      <c r="C90" s="71">
        <v>1000000</v>
      </c>
      <c r="D90" s="72"/>
      <c r="E90" s="280">
        <v>21266</v>
      </c>
      <c r="F90" s="271">
        <v>1.22</v>
      </c>
      <c r="G90" s="272"/>
      <c r="H90" s="272"/>
      <c r="I90" s="270">
        <v>13581</v>
      </c>
      <c r="J90" s="271">
        <v>0.6</v>
      </c>
      <c r="K90" s="273"/>
      <c r="L90" s="275">
        <v>20371</v>
      </c>
      <c r="M90" s="274">
        <v>0.91</v>
      </c>
      <c r="N90" s="266">
        <v>16976</v>
      </c>
      <c r="O90" s="269">
        <v>0.76</v>
      </c>
      <c r="P90" s="266">
        <v>13581</v>
      </c>
      <c r="Q90" s="274">
        <v>0.6</v>
      </c>
      <c r="R90" s="273"/>
      <c r="S90" s="275">
        <f t="shared" si="6"/>
        <v>41637</v>
      </c>
      <c r="T90" s="274">
        <f t="shared" si="7"/>
        <v>2.13</v>
      </c>
      <c r="U90" s="275">
        <f t="shared" si="8"/>
        <v>38242</v>
      </c>
      <c r="V90" s="269">
        <f t="shared" si="9"/>
        <v>1.98</v>
      </c>
      <c r="W90" s="275">
        <f t="shared" si="10"/>
        <v>34847</v>
      </c>
      <c r="X90" s="274">
        <f t="shared" si="11"/>
        <v>1.8199999999999998</v>
      </c>
      <c r="Y90" s="73"/>
      <c r="Z90" s="69"/>
    </row>
    <row r="91" spans="1:26">
      <c r="A91" s="58" t="s">
        <v>1261</v>
      </c>
      <c r="B91" s="59" t="s">
        <v>1262</v>
      </c>
      <c r="C91" s="65">
        <v>1000</v>
      </c>
      <c r="D91" s="66"/>
      <c r="E91" s="279">
        <v>4365</v>
      </c>
      <c r="F91" s="256">
        <v>3.51</v>
      </c>
      <c r="G91" s="265"/>
      <c r="H91" s="265"/>
      <c r="I91" s="255">
        <v>3082</v>
      </c>
      <c r="J91" s="256">
        <v>7.31</v>
      </c>
      <c r="K91" s="262"/>
      <c r="L91" s="255">
        <v>4624</v>
      </c>
      <c r="M91" s="261">
        <v>10.97</v>
      </c>
      <c r="N91" s="255">
        <v>3853</v>
      </c>
      <c r="O91" s="261">
        <v>9.14</v>
      </c>
      <c r="P91" s="255">
        <v>3082</v>
      </c>
      <c r="Q91" s="260">
        <v>7.31</v>
      </c>
      <c r="R91" s="262"/>
      <c r="S91" s="255">
        <f t="shared" si="6"/>
        <v>8989</v>
      </c>
      <c r="T91" s="261">
        <f t="shared" si="7"/>
        <v>14.48</v>
      </c>
      <c r="U91" s="255">
        <f t="shared" si="8"/>
        <v>8218</v>
      </c>
      <c r="V91" s="261">
        <f t="shared" si="9"/>
        <v>12.65</v>
      </c>
      <c r="W91" s="255">
        <f t="shared" si="10"/>
        <v>7447</v>
      </c>
      <c r="X91" s="260">
        <f t="shared" si="11"/>
        <v>10.82</v>
      </c>
      <c r="Y91" s="62" t="s">
        <v>1261</v>
      </c>
      <c r="Z91" s="58" t="s">
        <v>1263</v>
      </c>
    </row>
    <row r="92" spans="1:26">
      <c r="A92" s="63"/>
      <c r="B92" s="64" t="s">
        <v>1264</v>
      </c>
      <c r="C92" s="65">
        <v>5000</v>
      </c>
      <c r="D92" s="66">
        <v>3566</v>
      </c>
      <c r="E92" s="280">
        <v>4506</v>
      </c>
      <c r="F92" s="267">
        <v>18.3</v>
      </c>
      <c r="G92" s="265"/>
      <c r="H92" s="265">
        <v>2671</v>
      </c>
      <c r="I92" s="263">
        <v>3375</v>
      </c>
      <c r="J92" s="267">
        <v>13.65</v>
      </c>
      <c r="K92" s="262"/>
      <c r="L92" s="266">
        <v>5062</v>
      </c>
      <c r="M92" s="268">
        <v>20.48</v>
      </c>
      <c r="N92" s="266">
        <v>4218</v>
      </c>
      <c r="O92" s="268">
        <v>17.059999999999999</v>
      </c>
      <c r="P92" s="266">
        <v>3375</v>
      </c>
      <c r="Q92" s="268">
        <v>13.65</v>
      </c>
      <c r="R92" s="262"/>
      <c r="S92" s="266">
        <f t="shared" si="6"/>
        <v>9568</v>
      </c>
      <c r="T92" s="268">
        <f t="shared" si="7"/>
        <v>38.78</v>
      </c>
      <c r="U92" s="266">
        <f t="shared" si="8"/>
        <v>8724</v>
      </c>
      <c r="V92" s="268">
        <f t="shared" si="9"/>
        <v>35.36</v>
      </c>
      <c r="W92" s="266">
        <f t="shared" si="10"/>
        <v>7881</v>
      </c>
      <c r="X92" s="268">
        <f t="shared" si="11"/>
        <v>31.950000000000003</v>
      </c>
      <c r="Y92" s="68"/>
      <c r="Z92" s="63"/>
    </row>
    <row r="93" spans="1:26">
      <c r="A93" s="63"/>
      <c r="B93" s="64"/>
      <c r="C93" s="65">
        <v>10000</v>
      </c>
      <c r="D93" s="66"/>
      <c r="E93" s="277">
        <v>5422</v>
      </c>
      <c r="F93" s="267">
        <v>3.39</v>
      </c>
      <c r="G93" s="265"/>
      <c r="H93" s="265"/>
      <c r="I93" s="263">
        <v>4057</v>
      </c>
      <c r="J93" s="267">
        <v>2.13</v>
      </c>
      <c r="K93" s="262"/>
      <c r="L93" s="266">
        <v>6087</v>
      </c>
      <c r="M93" s="268">
        <v>3.2</v>
      </c>
      <c r="N93" s="266">
        <v>5073</v>
      </c>
      <c r="O93" s="268">
        <v>2.67</v>
      </c>
      <c r="P93" s="266">
        <v>4057</v>
      </c>
      <c r="Q93" s="268">
        <v>2.13</v>
      </c>
      <c r="R93" s="262"/>
      <c r="S93" s="266">
        <f t="shared" si="6"/>
        <v>11509</v>
      </c>
      <c r="T93" s="268">
        <f t="shared" si="7"/>
        <v>6.59</v>
      </c>
      <c r="U93" s="266">
        <f t="shared" si="8"/>
        <v>10495</v>
      </c>
      <c r="V93" s="268">
        <f t="shared" si="9"/>
        <v>6.0600000000000005</v>
      </c>
      <c r="W93" s="266">
        <f t="shared" si="10"/>
        <v>9479</v>
      </c>
      <c r="X93" s="268">
        <f t="shared" si="11"/>
        <v>5.52</v>
      </c>
      <c r="Y93" s="68"/>
      <c r="Z93" s="63"/>
    </row>
    <row r="94" spans="1:26">
      <c r="A94" s="63"/>
      <c r="B94" s="64"/>
      <c r="C94" s="65">
        <v>50000</v>
      </c>
      <c r="D94" s="66"/>
      <c r="E94" s="277">
        <v>6783</v>
      </c>
      <c r="F94" s="267">
        <v>5.53</v>
      </c>
      <c r="G94" s="265"/>
      <c r="H94" s="265"/>
      <c r="I94" s="266">
        <v>4916</v>
      </c>
      <c r="J94" s="267">
        <v>2.87</v>
      </c>
      <c r="K94" s="262"/>
      <c r="L94" s="266">
        <v>7375</v>
      </c>
      <c r="M94" s="268">
        <v>4.32</v>
      </c>
      <c r="N94" s="266">
        <v>6146</v>
      </c>
      <c r="O94" s="268">
        <v>3.6</v>
      </c>
      <c r="P94" s="266">
        <v>4916</v>
      </c>
      <c r="Q94" s="268">
        <v>2.87</v>
      </c>
      <c r="R94" s="262"/>
      <c r="S94" s="266">
        <f t="shared" si="6"/>
        <v>14158</v>
      </c>
      <c r="T94" s="268">
        <f t="shared" si="7"/>
        <v>9.8500000000000014</v>
      </c>
      <c r="U94" s="266">
        <f t="shared" si="8"/>
        <v>12929</v>
      </c>
      <c r="V94" s="268">
        <f t="shared" si="9"/>
        <v>9.1300000000000008</v>
      </c>
      <c r="W94" s="266">
        <f t="shared" si="10"/>
        <v>11699</v>
      </c>
      <c r="X94" s="268">
        <f t="shared" si="11"/>
        <v>8.4</v>
      </c>
      <c r="Y94" s="68"/>
      <c r="Z94" s="63"/>
    </row>
    <row r="95" spans="1:26">
      <c r="A95" s="69"/>
      <c r="B95" s="70"/>
      <c r="C95" s="71">
        <v>100000</v>
      </c>
      <c r="D95" s="72"/>
      <c r="E95" s="280">
        <v>9553</v>
      </c>
      <c r="F95" s="271">
        <v>5.53</v>
      </c>
      <c r="G95" s="272"/>
      <c r="H95" s="272"/>
      <c r="I95" s="270">
        <v>6361</v>
      </c>
      <c r="J95" s="271">
        <v>2.87</v>
      </c>
      <c r="K95" s="273"/>
      <c r="L95" s="275">
        <v>9541</v>
      </c>
      <c r="M95" s="274">
        <v>4.32</v>
      </c>
      <c r="N95" s="266">
        <v>7951</v>
      </c>
      <c r="O95" s="269">
        <v>3.6</v>
      </c>
      <c r="P95" s="275">
        <v>6361</v>
      </c>
      <c r="Q95" s="274">
        <v>2.87</v>
      </c>
      <c r="R95" s="273"/>
      <c r="S95" s="266">
        <f t="shared" si="6"/>
        <v>19094</v>
      </c>
      <c r="T95" s="274">
        <f t="shared" si="7"/>
        <v>9.8500000000000014</v>
      </c>
      <c r="U95" s="266">
        <f t="shared" si="8"/>
        <v>17504</v>
      </c>
      <c r="V95" s="269">
        <f t="shared" si="9"/>
        <v>9.1300000000000008</v>
      </c>
      <c r="W95" s="275">
        <f t="shared" si="10"/>
        <v>15914</v>
      </c>
      <c r="X95" s="274">
        <f t="shared" si="11"/>
        <v>8.4</v>
      </c>
      <c r="Y95" s="73"/>
      <c r="Z95" s="69"/>
    </row>
    <row r="96" spans="1:26">
      <c r="A96" s="58" t="s">
        <v>1261</v>
      </c>
      <c r="B96" s="59" t="s">
        <v>1265</v>
      </c>
      <c r="C96" s="65">
        <v>1000</v>
      </c>
      <c r="D96" s="66"/>
      <c r="E96" s="276">
        <v>4672</v>
      </c>
      <c r="F96" s="256">
        <v>3.76</v>
      </c>
      <c r="G96" s="265"/>
      <c r="H96" s="265"/>
      <c r="I96" s="255">
        <v>2472</v>
      </c>
      <c r="J96" s="256">
        <v>5.86</v>
      </c>
      <c r="K96" s="262"/>
      <c r="L96" s="255">
        <v>3710</v>
      </c>
      <c r="M96" s="260">
        <v>8.8000000000000007</v>
      </c>
      <c r="N96" s="255">
        <v>3091</v>
      </c>
      <c r="O96" s="261">
        <v>7.33</v>
      </c>
      <c r="P96" s="255">
        <v>2472</v>
      </c>
      <c r="Q96" s="260">
        <v>5.86</v>
      </c>
      <c r="R96" s="262"/>
      <c r="S96" s="255">
        <f t="shared" si="6"/>
        <v>8382</v>
      </c>
      <c r="T96" s="261">
        <f t="shared" si="7"/>
        <v>12.56</v>
      </c>
      <c r="U96" s="255">
        <f t="shared" si="8"/>
        <v>7763</v>
      </c>
      <c r="V96" s="261">
        <f t="shared" si="9"/>
        <v>11.09</v>
      </c>
      <c r="W96" s="255">
        <f t="shared" si="10"/>
        <v>7144</v>
      </c>
      <c r="X96" s="260">
        <f t="shared" si="11"/>
        <v>9.620000000000001</v>
      </c>
      <c r="Y96" s="62" t="s">
        <v>1261</v>
      </c>
      <c r="Z96" s="58" t="s">
        <v>1266</v>
      </c>
    </row>
    <row r="97" spans="1:26">
      <c r="A97" s="63"/>
      <c r="B97" s="64" t="s">
        <v>1267</v>
      </c>
      <c r="C97" s="65">
        <v>5000</v>
      </c>
      <c r="D97" s="66">
        <v>3817</v>
      </c>
      <c r="E97" s="277">
        <v>4823</v>
      </c>
      <c r="F97" s="267">
        <v>19.59</v>
      </c>
      <c r="G97" s="265"/>
      <c r="H97" s="265">
        <v>2143</v>
      </c>
      <c r="I97" s="263">
        <v>2707</v>
      </c>
      <c r="J97" s="267">
        <v>10.94</v>
      </c>
      <c r="K97" s="262"/>
      <c r="L97" s="266">
        <v>4061</v>
      </c>
      <c r="M97" s="269">
        <v>16.420000000000002</v>
      </c>
      <c r="N97" s="266">
        <v>3384</v>
      </c>
      <c r="O97" s="268">
        <v>13.69</v>
      </c>
      <c r="P97" s="266">
        <v>2707</v>
      </c>
      <c r="Q97" s="268">
        <v>10.94</v>
      </c>
      <c r="R97" s="262"/>
      <c r="S97" s="266">
        <f t="shared" si="6"/>
        <v>8884</v>
      </c>
      <c r="T97" s="268">
        <f t="shared" si="7"/>
        <v>36.010000000000005</v>
      </c>
      <c r="U97" s="266">
        <f t="shared" si="8"/>
        <v>8207</v>
      </c>
      <c r="V97" s="268">
        <f t="shared" si="9"/>
        <v>33.28</v>
      </c>
      <c r="W97" s="266">
        <f t="shared" si="10"/>
        <v>7530</v>
      </c>
      <c r="X97" s="268">
        <f t="shared" si="11"/>
        <v>30.53</v>
      </c>
      <c r="Y97" s="68"/>
      <c r="Z97" s="63" t="s">
        <v>1268</v>
      </c>
    </row>
    <row r="98" spans="1:26">
      <c r="A98" s="63"/>
      <c r="B98" s="64" t="s">
        <v>1269</v>
      </c>
      <c r="C98" s="65">
        <v>10000</v>
      </c>
      <c r="D98" s="66"/>
      <c r="E98" s="277">
        <v>5803</v>
      </c>
      <c r="F98" s="267">
        <v>3.64</v>
      </c>
      <c r="G98" s="265"/>
      <c r="H98" s="265"/>
      <c r="I98" s="263">
        <v>3255</v>
      </c>
      <c r="J98" s="267">
        <v>1.71</v>
      </c>
      <c r="K98" s="262"/>
      <c r="L98" s="266">
        <v>4884</v>
      </c>
      <c r="M98" s="268">
        <v>2.58</v>
      </c>
      <c r="N98" s="266">
        <v>4070</v>
      </c>
      <c r="O98" s="268">
        <v>2.14</v>
      </c>
      <c r="P98" s="266">
        <v>3255</v>
      </c>
      <c r="Q98" s="268">
        <v>1.71</v>
      </c>
      <c r="R98" s="262"/>
      <c r="S98" s="266">
        <f t="shared" si="6"/>
        <v>10687</v>
      </c>
      <c r="T98" s="268">
        <f t="shared" si="7"/>
        <v>6.2200000000000006</v>
      </c>
      <c r="U98" s="266">
        <f t="shared" si="8"/>
        <v>9873</v>
      </c>
      <c r="V98" s="269">
        <f t="shared" si="9"/>
        <v>5.78</v>
      </c>
      <c r="W98" s="266">
        <f t="shared" si="10"/>
        <v>9058</v>
      </c>
      <c r="X98" s="268">
        <f t="shared" si="11"/>
        <v>5.35</v>
      </c>
      <c r="Y98" s="68"/>
      <c r="Z98" s="63"/>
    </row>
    <row r="99" spans="1:26">
      <c r="A99" s="63"/>
      <c r="B99" s="64" t="s">
        <v>1270</v>
      </c>
      <c r="C99" s="65">
        <v>50000</v>
      </c>
      <c r="D99" s="66"/>
      <c r="E99" s="277">
        <v>7261</v>
      </c>
      <c r="F99" s="267">
        <v>5.92</v>
      </c>
      <c r="G99" s="265"/>
      <c r="H99" s="265"/>
      <c r="I99" s="263">
        <v>3944</v>
      </c>
      <c r="J99" s="267">
        <v>2.31</v>
      </c>
      <c r="K99" s="262"/>
      <c r="L99" s="266">
        <v>5917</v>
      </c>
      <c r="M99" s="269">
        <v>3.46</v>
      </c>
      <c r="N99" s="266">
        <v>4930</v>
      </c>
      <c r="O99" s="268">
        <v>2.88</v>
      </c>
      <c r="P99" s="266">
        <v>3944</v>
      </c>
      <c r="Q99" s="268">
        <v>2.31</v>
      </c>
      <c r="R99" s="262"/>
      <c r="S99" s="266">
        <f t="shared" si="6"/>
        <v>13178</v>
      </c>
      <c r="T99" s="268">
        <f t="shared" si="7"/>
        <v>9.379999999999999</v>
      </c>
      <c r="U99" s="266">
        <f t="shared" si="8"/>
        <v>12191</v>
      </c>
      <c r="V99" s="268">
        <f t="shared" si="9"/>
        <v>8.8000000000000007</v>
      </c>
      <c r="W99" s="266">
        <f t="shared" si="10"/>
        <v>11205</v>
      </c>
      <c r="X99" s="268">
        <f t="shared" si="11"/>
        <v>8.23</v>
      </c>
      <c r="Y99" s="68"/>
      <c r="Z99" s="63"/>
    </row>
    <row r="100" spans="1:26">
      <c r="A100" s="69"/>
      <c r="B100" s="70"/>
      <c r="C100" s="71">
        <v>100000</v>
      </c>
      <c r="D100" s="72"/>
      <c r="E100" s="280">
        <v>10226</v>
      </c>
      <c r="F100" s="271">
        <v>5.92</v>
      </c>
      <c r="G100" s="272"/>
      <c r="H100" s="272"/>
      <c r="I100" s="266">
        <v>5103</v>
      </c>
      <c r="J100" s="271">
        <v>2.31</v>
      </c>
      <c r="K100" s="273"/>
      <c r="L100" s="266">
        <v>7655</v>
      </c>
      <c r="M100" s="274">
        <v>3.46</v>
      </c>
      <c r="N100" s="275">
        <v>6379</v>
      </c>
      <c r="O100" s="274">
        <v>2.88</v>
      </c>
      <c r="P100" s="266">
        <v>5103</v>
      </c>
      <c r="Q100" s="274">
        <v>2.31</v>
      </c>
      <c r="R100" s="262"/>
      <c r="S100" s="275">
        <f t="shared" si="6"/>
        <v>17881</v>
      </c>
      <c r="T100" s="274">
        <f t="shared" si="7"/>
        <v>9.379999999999999</v>
      </c>
      <c r="U100" s="275">
        <f t="shared" si="8"/>
        <v>16605</v>
      </c>
      <c r="V100" s="274">
        <f t="shared" si="9"/>
        <v>8.8000000000000007</v>
      </c>
      <c r="W100" s="275">
        <f t="shared" si="10"/>
        <v>15329</v>
      </c>
      <c r="X100" s="274">
        <f t="shared" si="11"/>
        <v>8.23</v>
      </c>
      <c r="Y100" s="73"/>
      <c r="Z100" s="69"/>
    </row>
    <row r="101" spans="1:26">
      <c r="A101" s="58" t="s">
        <v>1261</v>
      </c>
      <c r="B101" s="59" t="s">
        <v>1271</v>
      </c>
      <c r="C101" s="60">
        <v>1000</v>
      </c>
      <c r="D101" s="61"/>
      <c r="E101" s="279">
        <v>2073</v>
      </c>
      <c r="F101" s="256">
        <v>1.67</v>
      </c>
      <c r="G101" s="257"/>
      <c r="H101" s="257"/>
      <c r="I101" s="255">
        <v>2472</v>
      </c>
      <c r="J101" s="256">
        <v>5.86</v>
      </c>
      <c r="K101" s="259"/>
      <c r="L101" s="255">
        <v>3710</v>
      </c>
      <c r="M101" s="261">
        <v>8.8000000000000007</v>
      </c>
      <c r="N101" s="255">
        <v>3091</v>
      </c>
      <c r="O101" s="261">
        <v>7.33</v>
      </c>
      <c r="P101" s="255">
        <v>2472</v>
      </c>
      <c r="Q101" s="260">
        <v>5.86</v>
      </c>
      <c r="R101" s="262"/>
      <c r="S101" s="255">
        <f t="shared" si="6"/>
        <v>5783</v>
      </c>
      <c r="T101" s="261">
        <f t="shared" si="7"/>
        <v>10.47</v>
      </c>
      <c r="U101" s="255">
        <f t="shared" si="8"/>
        <v>5164</v>
      </c>
      <c r="V101" s="261">
        <f t="shared" si="9"/>
        <v>9</v>
      </c>
      <c r="W101" s="255">
        <f t="shared" si="10"/>
        <v>4545</v>
      </c>
      <c r="X101" s="260">
        <f t="shared" si="11"/>
        <v>7.53</v>
      </c>
      <c r="Y101" s="62" t="s">
        <v>1261</v>
      </c>
      <c r="Z101" s="58" t="s">
        <v>1272</v>
      </c>
    </row>
    <row r="102" spans="1:26">
      <c r="A102" s="63"/>
      <c r="B102" s="64" t="s">
        <v>1273</v>
      </c>
      <c r="C102" s="65">
        <v>5000</v>
      </c>
      <c r="D102" s="66">
        <v>1694</v>
      </c>
      <c r="E102" s="277">
        <v>2140</v>
      </c>
      <c r="F102" s="267">
        <v>8.68</v>
      </c>
      <c r="G102" s="265"/>
      <c r="H102" s="265">
        <v>2143</v>
      </c>
      <c r="I102" s="263">
        <v>2707</v>
      </c>
      <c r="J102" s="267">
        <v>10.94</v>
      </c>
      <c r="K102" s="262"/>
      <c r="L102" s="266">
        <v>4061</v>
      </c>
      <c r="M102" s="268">
        <v>16.420000000000002</v>
      </c>
      <c r="N102" s="266">
        <v>3384</v>
      </c>
      <c r="O102" s="268">
        <v>13.69</v>
      </c>
      <c r="P102" s="266">
        <v>2707</v>
      </c>
      <c r="Q102" s="268">
        <v>10.94</v>
      </c>
      <c r="R102" s="262"/>
      <c r="S102" s="266">
        <f t="shared" si="6"/>
        <v>6201</v>
      </c>
      <c r="T102" s="268">
        <f t="shared" si="7"/>
        <v>25.1</v>
      </c>
      <c r="U102" s="266">
        <f t="shared" si="8"/>
        <v>5524</v>
      </c>
      <c r="V102" s="268">
        <f t="shared" si="9"/>
        <v>22.369999999999997</v>
      </c>
      <c r="W102" s="266">
        <f t="shared" si="10"/>
        <v>4847</v>
      </c>
      <c r="X102" s="268">
        <f t="shared" si="11"/>
        <v>19.619999999999997</v>
      </c>
      <c r="Y102" s="68"/>
      <c r="Z102" s="63"/>
    </row>
    <row r="103" spans="1:26">
      <c r="A103" s="63"/>
      <c r="B103" s="64"/>
      <c r="C103" s="65">
        <v>10000</v>
      </c>
      <c r="D103" s="66"/>
      <c r="E103" s="277">
        <v>2575</v>
      </c>
      <c r="F103" s="267">
        <v>1.6</v>
      </c>
      <c r="G103" s="265"/>
      <c r="H103" s="265"/>
      <c r="I103" s="263">
        <v>3255</v>
      </c>
      <c r="J103" s="267">
        <v>1.71</v>
      </c>
      <c r="K103" s="262"/>
      <c r="L103" s="266">
        <v>4884</v>
      </c>
      <c r="M103" s="268">
        <v>2.58</v>
      </c>
      <c r="N103" s="266">
        <v>4070</v>
      </c>
      <c r="O103" s="269">
        <v>2.14</v>
      </c>
      <c r="P103" s="266">
        <v>3255</v>
      </c>
      <c r="Q103" s="268">
        <v>1.71</v>
      </c>
      <c r="R103" s="262"/>
      <c r="S103" s="266">
        <f t="shared" si="6"/>
        <v>7459</v>
      </c>
      <c r="T103" s="268">
        <f t="shared" si="7"/>
        <v>4.18</v>
      </c>
      <c r="U103" s="266">
        <f t="shared" si="8"/>
        <v>6645</v>
      </c>
      <c r="V103" s="268">
        <f t="shared" si="9"/>
        <v>3.74</v>
      </c>
      <c r="W103" s="266">
        <f t="shared" si="10"/>
        <v>5830</v>
      </c>
      <c r="X103" s="268">
        <f t="shared" si="11"/>
        <v>3.31</v>
      </c>
      <c r="Y103" s="68"/>
      <c r="Z103" s="63"/>
    </row>
    <row r="104" spans="1:26">
      <c r="A104" s="63"/>
      <c r="B104" s="64"/>
      <c r="C104" s="65">
        <v>50000</v>
      </c>
      <c r="D104" s="66"/>
      <c r="E104" s="277">
        <v>3221</v>
      </c>
      <c r="F104" s="267">
        <v>2.63</v>
      </c>
      <c r="G104" s="265"/>
      <c r="H104" s="265"/>
      <c r="I104" s="266">
        <v>3944</v>
      </c>
      <c r="J104" s="267">
        <v>2.31</v>
      </c>
      <c r="K104" s="262"/>
      <c r="L104" s="266">
        <v>5917</v>
      </c>
      <c r="M104" s="269">
        <v>3.46</v>
      </c>
      <c r="N104" s="266">
        <v>4930</v>
      </c>
      <c r="O104" s="268">
        <v>2.88</v>
      </c>
      <c r="P104" s="266">
        <v>3944</v>
      </c>
      <c r="Q104" s="268">
        <v>2.31</v>
      </c>
      <c r="R104" s="262"/>
      <c r="S104" s="266">
        <f t="shared" si="6"/>
        <v>9138</v>
      </c>
      <c r="T104" s="268">
        <f t="shared" si="7"/>
        <v>6.09</v>
      </c>
      <c r="U104" s="266">
        <f t="shared" si="8"/>
        <v>8151</v>
      </c>
      <c r="V104" s="268">
        <f t="shared" si="9"/>
        <v>5.51</v>
      </c>
      <c r="W104" s="266">
        <f t="shared" si="10"/>
        <v>7165</v>
      </c>
      <c r="X104" s="268">
        <f t="shared" si="11"/>
        <v>4.9399999999999995</v>
      </c>
      <c r="Y104" s="68"/>
      <c r="Z104" s="63"/>
    </row>
    <row r="105" spans="1:26">
      <c r="A105" s="69"/>
      <c r="B105" s="70"/>
      <c r="C105" s="71">
        <v>100000</v>
      </c>
      <c r="D105" s="72"/>
      <c r="E105" s="280">
        <v>4537</v>
      </c>
      <c r="F105" s="271">
        <v>2.63</v>
      </c>
      <c r="G105" s="272"/>
      <c r="H105" s="272"/>
      <c r="I105" s="270">
        <v>5103</v>
      </c>
      <c r="J105" s="271">
        <v>2.31</v>
      </c>
      <c r="K105" s="273"/>
      <c r="L105" s="275">
        <v>7655</v>
      </c>
      <c r="M105" s="274">
        <v>3.46</v>
      </c>
      <c r="N105" s="266">
        <v>6379</v>
      </c>
      <c r="O105" s="269">
        <v>2.88</v>
      </c>
      <c r="P105" s="275">
        <v>5103</v>
      </c>
      <c r="Q105" s="274">
        <v>2.31</v>
      </c>
      <c r="R105" s="273"/>
      <c r="S105" s="275">
        <f t="shared" si="6"/>
        <v>12192</v>
      </c>
      <c r="T105" s="274">
        <f t="shared" si="7"/>
        <v>6.09</v>
      </c>
      <c r="U105" s="275">
        <f t="shared" si="8"/>
        <v>10916</v>
      </c>
      <c r="V105" s="274">
        <f t="shared" si="9"/>
        <v>5.51</v>
      </c>
      <c r="W105" s="275">
        <f t="shared" si="10"/>
        <v>9640</v>
      </c>
      <c r="X105" s="268">
        <f t="shared" si="11"/>
        <v>4.9399999999999995</v>
      </c>
      <c r="Y105" s="73"/>
      <c r="Z105" s="69"/>
    </row>
    <row r="106" spans="1:26">
      <c r="A106" s="58" t="s">
        <v>1261</v>
      </c>
      <c r="B106" s="59" t="s">
        <v>573</v>
      </c>
      <c r="C106" s="65">
        <v>1000</v>
      </c>
      <c r="D106" s="66"/>
      <c r="E106" s="276">
        <v>2910</v>
      </c>
      <c r="F106" s="256">
        <v>39.89</v>
      </c>
      <c r="G106" s="265"/>
      <c r="H106" s="265"/>
      <c r="I106" s="255">
        <v>4731</v>
      </c>
      <c r="J106" s="256">
        <v>20.6</v>
      </c>
      <c r="K106" s="262"/>
      <c r="L106" s="255">
        <v>7098</v>
      </c>
      <c r="M106" s="260">
        <v>30.91</v>
      </c>
      <c r="N106" s="255">
        <v>5915</v>
      </c>
      <c r="O106" s="260">
        <v>25.76</v>
      </c>
      <c r="P106" s="255">
        <v>4731</v>
      </c>
      <c r="Q106" s="260">
        <v>20.6</v>
      </c>
      <c r="R106" s="262"/>
      <c r="S106" s="255">
        <f t="shared" si="6"/>
        <v>10008</v>
      </c>
      <c r="T106" s="260">
        <f t="shared" si="7"/>
        <v>70.8</v>
      </c>
      <c r="U106" s="255">
        <f t="shared" si="8"/>
        <v>8825</v>
      </c>
      <c r="V106" s="261">
        <f t="shared" si="9"/>
        <v>65.650000000000006</v>
      </c>
      <c r="W106" s="255">
        <f t="shared" si="10"/>
        <v>7641</v>
      </c>
      <c r="X106" s="260">
        <f t="shared" si="11"/>
        <v>60.49</v>
      </c>
      <c r="Y106" s="62" t="s">
        <v>1261</v>
      </c>
      <c r="Z106" s="58" t="s">
        <v>1274</v>
      </c>
    </row>
    <row r="107" spans="1:26">
      <c r="A107" s="63"/>
      <c r="B107" s="64" t="s">
        <v>1264</v>
      </c>
      <c r="C107" s="65">
        <v>5000</v>
      </c>
      <c r="D107" s="66">
        <v>3566</v>
      </c>
      <c r="E107" s="277">
        <v>4506</v>
      </c>
      <c r="F107" s="267">
        <v>2.8</v>
      </c>
      <c r="G107" s="265"/>
      <c r="H107" s="265">
        <v>4397</v>
      </c>
      <c r="I107" s="263">
        <v>5556</v>
      </c>
      <c r="J107" s="267">
        <v>9.81</v>
      </c>
      <c r="K107" s="262"/>
      <c r="L107" s="266">
        <v>8335</v>
      </c>
      <c r="M107" s="268">
        <v>14.72</v>
      </c>
      <c r="N107" s="266">
        <v>6946</v>
      </c>
      <c r="O107" s="268">
        <v>12.27</v>
      </c>
      <c r="P107" s="266">
        <v>5556</v>
      </c>
      <c r="Q107" s="268">
        <v>9.81</v>
      </c>
      <c r="R107" s="262"/>
      <c r="S107" s="266">
        <f t="shared" si="6"/>
        <v>12841</v>
      </c>
      <c r="T107" s="268">
        <f t="shared" si="7"/>
        <v>17.52</v>
      </c>
      <c r="U107" s="266">
        <f t="shared" si="8"/>
        <v>11452</v>
      </c>
      <c r="V107" s="268">
        <f t="shared" si="9"/>
        <v>15.07</v>
      </c>
      <c r="W107" s="266">
        <f t="shared" si="10"/>
        <v>10062</v>
      </c>
      <c r="X107" s="268">
        <f t="shared" si="11"/>
        <v>12.61</v>
      </c>
      <c r="Y107" s="68"/>
      <c r="Z107" s="63"/>
    </row>
    <row r="108" spans="1:26">
      <c r="A108" s="63"/>
      <c r="B108" s="64"/>
      <c r="C108" s="65">
        <v>10000</v>
      </c>
      <c r="D108" s="66"/>
      <c r="E108" s="277">
        <v>4647</v>
      </c>
      <c r="F108" s="267">
        <v>5.86</v>
      </c>
      <c r="G108" s="265"/>
      <c r="H108" s="265"/>
      <c r="I108" s="266">
        <v>6047</v>
      </c>
      <c r="J108" s="267">
        <v>6.91</v>
      </c>
      <c r="K108" s="262"/>
      <c r="L108" s="266">
        <v>9071</v>
      </c>
      <c r="M108" s="269">
        <v>10.38</v>
      </c>
      <c r="N108" s="266">
        <v>7559</v>
      </c>
      <c r="O108" s="269">
        <v>8.64</v>
      </c>
      <c r="P108" s="266">
        <v>6047</v>
      </c>
      <c r="Q108" s="268">
        <v>6.91</v>
      </c>
      <c r="R108" s="262"/>
      <c r="S108" s="266">
        <f t="shared" si="6"/>
        <v>13718</v>
      </c>
      <c r="T108" s="268">
        <f t="shared" si="7"/>
        <v>16.240000000000002</v>
      </c>
      <c r="U108" s="266">
        <f t="shared" si="8"/>
        <v>12206</v>
      </c>
      <c r="V108" s="268">
        <f t="shared" si="9"/>
        <v>14.5</v>
      </c>
      <c r="W108" s="266">
        <f t="shared" si="10"/>
        <v>10694</v>
      </c>
      <c r="X108" s="268">
        <f t="shared" si="11"/>
        <v>12.77</v>
      </c>
      <c r="Y108" s="68"/>
      <c r="Z108" s="63"/>
    </row>
    <row r="109" spans="1:26">
      <c r="A109" s="63"/>
      <c r="B109" s="64"/>
      <c r="C109" s="65">
        <v>50000</v>
      </c>
      <c r="D109" s="66"/>
      <c r="E109" s="280">
        <v>6994</v>
      </c>
      <c r="F109" s="267">
        <v>5.72</v>
      </c>
      <c r="G109" s="265"/>
      <c r="H109" s="265"/>
      <c r="I109" s="263">
        <v>8816</v>
      </c>
      <c r="J109" s="267">
        <v>5.22</v>
      </c>
      <c r="K109" s="262"/>
      <c r="L109" s="266">
        <v>13225</v>
      </c>
      <c r="M109" s="268">
        <v>7.83</v>
      </c>
      <c r="N109" s="266">
        <v>11020</v>
      </c>
      <c r="O109" s="268">
        <v>6.52</v>
      </c>
      <c r="P109" s="266">
        <v>8816</v>
      </c>
      <c r="Q109" s="268">
        <v>5.22</v>
      </c>
      <c r="R109" s="262"/>
      <c r="S109" s="266">
        <f t="shared" si="6"/>
        <v>20219</v>
      </c>
      <c r="T109" s="269">
        <f t="shared" si="7"/>
        <v>13.55</v>
      </c>
      <c r="U109" s="266">
        <f t="shared" si="8"/>
        <v>18014</v>
      </c>
      <c r="V109" s="268">
        <f t="shared" si="9"/>
        <v>12.239999999999998</v>
      </c>
      <c r="W109" s="266">
        <f t="shared" si="10"/>
        <v>15810</v>
      </c>
      <c r="X109" s="268">
        <f t="shared" si="11"/>
        <v>10.94</v>
      </c>
      <c r="Y109" s="68"/>
      <c r="Z109" s="63"/>
    </row>
    <row r="110" spans="1:26">
      <c r="A110" s="69"/>
      <c r="B110" s="70"/>
      <c r="C110" s="71">
        <v>100000</v>
      </c>
      <c r="D110" s="72"/>
      <c r="E110" s="278">
        <v>9858</v>
      </c>
      <c r="F110" s="271">
        <v>5.72</v>
      </c>
      <c r="G110" s="272"/>
      <c r="H110" s="272"/>
      <c r="I110" s="270">
        <v>11428</v>
      </c>
      <c r="J110" s="271">
        <v>5.22</v>
      </c>
      <c r="K110" s="273"/>
      <c r="L110" s="266">
        <v>17142</v>
      </c>
      <c r="M110" s="274">
        <v>7.83</v>
      </c>
      <c r="N110" s="266">
        <v>14284</v>
      </c>
      <c r="O110" s="269">
        <v>6.52</v>
      </c>
      <c r="P110" s="266">
        <v>11428</v>
      </c>
      <c r="Q110" s="274">
        <v>5.22</v>
      </c>
      <c r="R110" s="273"/>
      <c r="S110" s="266">
        <f t="shared" si="6"/>
        <v>27000</v>
      </c>
      <c r="T110" s="274">
        <f t="shared" si="7"/>
        <v>13.55</v>
      </c>
      <c r="U110" s="266">
        <f t="shared" si="8"/>
        <v>24142</v>
      </c>
      <c r="V110" s="269">
        <f t="shared" si="9"/>
        <v>12.239999999999998</v>
      </c>
      <c r="W110" s="275">
        <f t="shared" si="10"/>
        <v>21286</v>
      </c>
      <c r="X110" s="268">
        <f t="shared" si="11"/>
        <v>10.94</v>
      </c>
      <c r="Y110" s="73"/>
      <c r="Z110" s="69"/>
    </row>
    <row r="111" spans="1:26">
      <c r="A111" s="58" t="s">
        <v>1275</v>
      </c>
      <c r="B111" s="59" t="s">
        <v>1276</v>
      </c>
      <c r="C111" s="65">
        <v>1000</v>
      </c>
      <c r="D111" s="66"/>
      <c r="E111" s="279">
        <v>3050</v>
      </c>
      <c r="F111" s="256">
        <v>41.76</v>
      </c>
      <c r="G111" s="265"/>
      <c r="H111" s="265"/>
      <c r="I111" s="255">
        <v>2754</v>
      </c>
      <c r="J111" s="256">
        <v>12.03</v>
      </c>
      <c r="K111" s="262"/>
      <c r="L111" s="255">
        <v>4132</v>
      </c>
      <c r="M111" s="261">
        <v>18.059999999999999</v>
      </c>
      <c r="N111" s="255">
        <v>3443</v>
      </c>
      <c r="O111" s="260">
        <v>15.04</v>
      </c>
      <c r="P111" s="255">
        <v>2754</v>
      </c>
      <c r="Q111" s="260">
        <v>12.03</v>
      </c>
      <c r="R111" s="262"/>
      <c r="S111" s="255">
        <f t="shared" si="6"/>
        <v>7182</v>
      </c>
      <c r="T111" s="261">
        <f t="shared" si="7"/>
        <v>59.819999999999993</v>
      </c>
      <c r="U111" s="255">
        <f t="shared" si="8"/>
        <v>6493</v>
      </c>
      <c r="V111" s="260">
        <f t="shared" si="9"/>
        <v>56.8</v>
      </c>
      <c r="W111" s="255">
        <f t="shared" si="10"/>
        <v>5804</v>
      </c>
      <c r="X111" s="260">
        <f t="shared" si="11"/>
        <v>53.79</v>
      </c>
      <c r="Y111" s="62" t="s">
        <v>1275</v>
      </c>
      <c r="Z111" s="58" t="s">
        <v>1277</v>
      </c>
    </row>
    <row r="112" spans="1:26">
      <c r="A112" s="63"/>
      <c r="B112" s="64" t="s">
        <v>1278</v>
      </c>
      <c r="C112" s="65">
        <v>5000</v>
      </c>
      <c r="D112" s="66">
        <v>3736</v>
      </c>
      <c r="E112" s="277">
        <v>4721</v>
      </c>
      <c r="F112" s="267">
        <v>2.89</v>
      </c>
      <c r="G112" s="265"/>
      <c r="H112" s="265">
        <v>2561</v>
      </c>
      <c r="I112" s="263">
        <v>3236</v>
      </c>
      <c r="J112" s="267">
        <v>5.77</v>
      </c>
      <c r="K112" s="262"/>
      <c r="L112" s="266">
        <v>4854</v>
      </c>
      <c r="M112" s="268">
        <v>8.66</v>
      </c>
      <c r="N112" s="266">
        <v>4045</v>
      </c>
      <c r="O112" s="269">
        <v>7.22</v>
      </c>
      <c r="P112" s="266">
        <v>3236</v>
      </c>
      <c r="Q112" s="268">
        <v>5.77</v>
      </c>
      <c r="R112" s="262"/>
      <c r="S112" s="266">
        <f t="shared" si="6"/>
        <v>9575</v>
      </c>
      <c r="T112" s="268">
        <f t="shared" si="7"/>
        <v>11.55</v>
      </c>
      <c r="U112" s="266">
        <f t="shared" si="8"/>
        <v>8766</v>
      </c>
      <c r="V112" s="269">
        <f t="shared" si="9"/>
        <v>10.11</v>
      </c>
      <c r="W112" s="266">
        <f t="shared" si="10"/>
        <v>7957</v>
      </c>
      <c r="X112" s="268">
        <f t="shared" si="11"/>
        <v>8.66</v>
      </c>
      <c r="Y112" s="68"/>
      <c r="Z112" s="63"/>
    </row>
    <row r="113" spans="1:26">
      <c r="A113" s="63"/>
      <c r="B113" s="64" t="s">
        <v>1279</v>
      </c>
      <c r="C113" s="65">
        <v>10000</v>
      </c>
      <c r="D113" s="66"/>
      <c r="E113" s="277">
        <v>4866</v>
      </c>
      <c r="F113" s="267">
        <v>6.17</v>
      </c>
      <c r="G113" s="265"/>
      <c r="H113" s="265"/>
      <c r="I113" s="263">
        <v>3525</v>
      </c>
      <c r="J113" s="267">
        <v>3.99</v>
      </c>
      <c r="K113" s="262"/>
      <c r="L113" s="266">
        <v>5287</v>
      </c>
      <c r="M113" s="269">
        <v>5.99</v>
      </c>
      <c r="N113" s="266">
        <v>4406</v>
      </c>
      <c r="O113" s="268">
        <v>4.99</v>
      </c>
      <c r="P113" s="266">
        <v>3525</v>
      </c>
      <c r="Q113" s="268">
        <v>3.99</v>
      </c>
      <c r="R113" s="262"/>
      <c r="S113" s="266">
        <f t="shared" si="6"/>
        <v>10153</v>
      </c>
      <c r="T113" s="268">
        <f t="shared" si="7"/>
        <v>12.16</v>
      </c>
      <c r="U113" s="266">
        <f t="shared" si="8"/>
        <v>9272</v>
      </c>
      <c r="V113" s="268">
        <f t="shared" si="9"/>
        <v>11.16</v>
      </c>
      <c r="W113" s="266">
        <f t="shared" si="10"/>
        <v>8391</v>
      </c>
      <c r="X113" s="268">
        <f t="shared" si="11"/>
        <v>10.16</v>
      </c>
      <c r="Y113" s="68"/>
      <c r="Z113" s="63"/>
    </row>
    <row r="114" spans="1:26">
      <c r="A114" s="63"/>
      <c r="B114" s="64"/>
      <c r="C114" s="65">
        <v>50000</v>
      </c>
      <c r="D114" s="66"/>
      <c r="E114" s="277">
        <v>7336</v>
      </c>
      <c r="F114" s="267">
        <v>5.98</v>
      </c>
      <c r="G114" s="265"/>
      <c r="H114" s="265"/>
      <c r="I114" s="263">
        <v>5124</v>
      </c>
      <c r="J114" s="267">
        <v>3.03</v>
      </c>
      <c r="K114" s="262"/>
      <c r="L114" s="266">
        <v>7687</v>
      </c>
      <c r="M114" s="268">
        <v>4.5599999999999996</v>
      </c>
      <c r="N114" s="266">
        <v>6405</v>
      </c>
      <c r="O114" s="268">
        <v>3.79</v>
      </c>
      <c r="P114" s="266">
        <v>5124</v>
      </c>
      <c r="Q114" s="268">
        <v>3.03</v>
      </c>
      <c r="R114" s="262"/>
      <c r="S114" s="266">
        <f t="shared" si="6"/>
        <v>15023</v>
      </c>
      <c r="T114" s="268">
        <f t="shared" si="7"/>
        <v>10.54</v>
      </c>
      <c r="U114" s="266">
        <f t="shared" si="8"/>
        <v>13741</v>
      </c>
      <c r="V114" s="268">
        <f t="shared" si="9"/>
        <v>9.77</v>
      </c>
      <c r="W114" s="266">
        <f t="shared" si="10"/>
        <v>12460</v>
      </c>
      <c r="X114" s="268">
        <f t="shared" si="11"/>
        <v>9.01</v>
      </c>
      <c r="Y114" s="68"/>
      <c r="Z114" s="63"/>
    </row>
    <row r="115" spans="1:26">
      <c r="A115" s="69"/>
      <c r="B115" s="70"/>
      <c r="C115" s="71">
        <v>100000</v>
      </c>
      <c r="D115" s="72"/>
      <c r="E115" s="280">
        <v>10333</v>
      </c>
      <c r="F115" s="271">
        <v>5.98</v>
      </c>
      <c r="G115" s="272"/>
      <c r="H115" s="272"/>
      <c r="I115" s="266">
        <v>6646</v>
      </c>
      <c r="J115" s="267">
        <v>3.03</v>
      </c>
      <c r="K115" s="273"/>
      <c r="L115" s="275">
        <v>9970</v>
      </c>
      <c r="M115" s="269">
        <v>4.5599999999999996</v>
      </c>
      <c r="N115" s="266">
        <v>8308</v>
      </c>
      <c r="O115" s="274">
        <v>3.79</v>
      </c>
      <c r="P115" s="266">
        <v>6646</v>
      </c>
      <c r="Q115" s="274">
        <v>3.03</v>
      </c>
      <c r="R115" s="273"/>
      <c r="S115" s="275">
        <f t="shared" si="6"/>
        <v>20303</v>
      </c>
      <c r="T115" s="274">
        <f t="shared" si="7"/>
        <v>10.54</v>
      </c>
      <c r="U115" s="266">
        <f t="shared" si="8"/>
        <v>18641</v>
      </c>
      <c r="V115" s="269">
        <f t="shared" si="9"/>
        <v>9.77</v>
      </c>
      <c r="W115" s="275">
        <f t="shared" si="10"/>
        <v>16979</v>
      </c>
      <c r="X115" s="274">
        <f t="shared" si="11"/>
        <v>9.01</v>
      </c>
      <c r="Y115" s="73"/>
      <c r="Z115" s="69"/>
    </row>
    <row r="116" spans="1:26">
      <c r="A116" s="58" t="s">
        <v>1280</v>
      </c>
      <c r="B116" s="59" t="s">
        <v>1281</v>
      </c>
      <c r="C116" s="65">
        <v>400</v>
      </c>
      <c r="D116" s="66"/>
      <c r="E116" s="279">
        <v>3251</v>
      </c>
      <c r="F116" s="256">
        <v>110.47</v>
      </c>
      <c r="G116" s="265"/>
      <c r="H116" s="265"/>
      <c r="I116" s="258">
        <v>2774</v>
      </c>
      <c r="J116" s="256">
        <v>28.89</v>
      </c>
      <c r="K116" s="262"/>
      <c r="L116" s="255">
        <v>4161</v>
      </c>
      <c r="M116" s="261">
        <v>43.34</v>
      </c>
      <c r="N116" s="255">
        <v>3467</v>
      </c>
      <c r="O116" s="261">
        <v>36.119999999999997</v>
      </c>
      <c r="P116" s="255">
        <v>2774</v>
      </c>
      <c r="Q116" s="260">
        <v>28.89</v>
      </c>
      <c r="R116" s="262"/>
      <c r="S116" s="255">
        <f t="shared" si="6"/>
        <v>7412</v>
      </c>
      <c r="T116" s="261">
        <f t="shared" si="7"/>
        <v>153.81</v>
      </c>
      <c r="U116" s="255">
        <f t="shared" si="8"/>
        <v>6718</v>
      </c>
      <c r="V116" s="261">
        <f t="shared" si="9"/>
        <v>146.59</v>
      </c>
      <c r="W116" s="255">
        <f t="shared" si="10"/>
        <v>6025</v>
      </c>
      <c r="X116" s="260">
        <f t="shared" si="11"/>
        <v>139.36000000000001</v>
      </c>
      <c r="Y116" s="62" t="s">
        <v>1282</v>
      </c>
      <c r="Z116" s="58" t="s">
        <v>1283</v>
      </c>
    </row>
    <row r="117" spans="1:26">
      <c r="A117" s="63"/>
      <c r="B117" s="64" t="s">
        <v>1284</v>
      </c>
      <c r="C117" s="65">
        <v>2000</v>
      </c>
      <c r="D117" s="66">
        <v>3972</v>
      </c>
      <c r="E117" s="277">
        <v>5019</v>
      </c>
      <c r="F117" s="267">
        <v>8.24</v>
      </c>
      <c r="G117" s="265"/>
      <c r="H117" s="265">
        <v>2561</v>
      </c>
      <c r="I117" s="266">
        <v>3236</v>
      </c>
      <c r="J117" s="267">
        <v>14.44</v>
      </c>
      <c r="K117" s="262"/>
      <c r="L117" s="266">
        <v>4854</v>
      </c>
      <c r="M117" s="268">
        <v>21.67</v>
      </c>
      <c r="N117" s="266">
        <v>4045</v>
      </c>
      <c r="O117" s="268">
        <v>18.059999999999999</v>
      </c>
      <c r="P117" s="266">
        <v>3236</v>
      </c>
      <c r="Q117" s="268">
        <v>14.44</v>
      </c>
      <c r="R117" s="262"/>
      <c r="S117" s="266">
        <f t="shared" si="6"/>
        <v>9873</v>
      </c>
      <c r="T117" s="268">
        <f t="shared" si="7"/>
        <v>29.910000000000004</v>
      </c>
      <c r="U117" s="266">
        <f t="shared" si="8"/>
        <v>9064</v>
      </c>
      <c r="V117" s="268">
        <f t="shared" si="9"/>
        <v>26.299999999999997</v>
      </c>
      <c r="W117" s="266">
        <f t="shared" si="10"/>
        <v>8255</v>
      </c>
      <c r="X117" s="268">
        <f t="shared" si="11"/>
        <v>22.68</v>
      </c>
      <c r="Y117" s="68"/>
      <c r="Z117" s="63" t="s">
        <v>1284</v>
      </c>
    </row>
    <row r="118" spans="1:26">
      <c r="A118" s="63"/>
      <c r="B118" s="64"/>
      <c r="C118" s="65">
        <v>4000</v>
      </c>
      <c r="D118" s="66"/>
      <c r="E118" s="277">
        <v>5184</v>
      </c>
      <c r="F118" s="267">
        <v>25.92</v>
      </c>
      <c r="G118" s="265"/>
      <c r="H118" s="265"/>
      <c r="I118" s="263">
        <v>3525</v>
      </c>
      <c r="J118" s="267">
        <v>18.29</v>
      </c>
      <c r="K118" s="262"/>
      <c r="L118" s="266">
        <v>5287</v>
      </c>
      <c r="M118" s="269">
        <v>27.45</v>
      </c>
      <c r="N118" s="266">
        <v>4406</v>
      </c>
      <c r="O118" s="269">
        <v>22.86</v>
      </c>
      <c r="P118" s="266">
        <v>3525</v>
      </c>
      <c r="Q118" s="268">
        <v>18.29</v>
      </c>
      <c r="R118" s="262"/>
      <c r="S118" s="266">
        <f t="shared" si="6"/>
        <v>10471</v>
      </c>
      <c r="T118" s="268">
        <f t="shared" si="7"/>
        <v>53.370000000000005</v>
      </c>
      <c r="U118" s="266">
        <f t="shared" si="8"/>
        <v>9590</v>
      </c>
      <c r="V118" s="268">
        <f t="shared" si="9"/>
        <v>48.78</v>
      </c>
      <c r="W118" s="266">
        <f t="shared" si="10"/>
        <v>8709</v>
      </c>
      <c r="X118" s="268">
        <f t="shared" si="11"/>
        <v>44.21</v>
      </c>
      <c r="Y118" s="68"/>
      <c r="Z118" s="63"/>
    </row>
    <row r="119" spans="1:26">
      <c r="A119" s="63"/>
      <c r="B119" s="64"/>
      <c r="C119" s="65">
        <v>8000</v>
      </c>
      <c r="D119" s="66"/>
      <c r="E119" s="280">
        <v>6221</v>
      </c>
      <c r="F119" s="267">
        <v>13.15</v>
      </c>
      <c r="G119" s="265"/>
      <c r="H119" s="265"/>
      <c r="I119" s="266">
        <v>4257</v>
      </c>
      <c r="J119" s="267">
        <v>7.37</v>
      </c>
      <c r="K119" s="262"/>
      <c r="L119" s="266">
        <v>6386</v>
      </c>
      <c r="M119" s="268">
        <v>11.07</v>
      </c>
      <c r="N119" s="266">
        <v>5322</v>
      </c>
      <c r="O119" s="268">
        <v>9.2200000000000006</v>
      </c>
      <c r="P119" s="266">
        <v>4257</v>
      </c>
      <c r="Q119" s="268">
        <v>7.37</v>
      </c>
      <c r="R119" s="262"/>
      <c r="S119" s="266">
        <f t="shared" si="6"/>
        <v>12607</v>
      </c>
      <c r="T119" s="268">
        <f t="shared" si="7"/>
        <v>24.22</v>
      </c>
      <c r="U119" s="266">
        <f t="shared" si="8"/>
        <v>11543</v>
      </c>
      <c r="V119" s="268">
        <f t="shared" si="9"/>
        <v>22.37</v>
      </c>
      <c r="W119" s="266">
        <f t="shared" si="10"/>
        <v>10478</v>
      </c>
      <c r="X119" s="268">
        <f t="shared" si="11"/>
        <v>20.52</v>
      </c>
      <c r="Y119" s="68"/>
      <c r="Z119" s="63"/>
    </row>
    <row r="120" spans="1:26">
      <c r="A120" s="63"/>
      <c r="B120" s="64"/>
      <c r="C120" s="65">
        <v>20000</v>
      </c>
      <c r="D120" s="66"/>
      <c r="E120" s="277">
        <v>7800</v>
      </c>
      <c r="F120" s="267">
        <v>15.9</v>
      </c>
      <c r="G120" s="265"/>
      <c r="H120" s="265"/>
      <c r="I120" s="263">
        <v>5143</v>
      </c>
      <c r="J120" s="267">
        <v>7.6</v>
      </c>
      <c r="K120" s="262"/>
      <c r="L120" s="266">
        <v>7716</v>
      </c>
      <c r="M120" s="268">
        <v>11.41</v>
      </c>
      <c r="N120" s="266">
        <v>6429</v>
      </c>
      <c r="O120" s="268">
        <v>9.5</v>
      </c>
      <c r="P120" s="266">
        <v>5143</v>
      </c>
      <c r="Q120" s="268">
        <v>7.6</v>
      </c>
      <c r="R120" s="262"/>
      <c r="S120" s="266">
        <f t="shared" si="6"/>
        <v>15516</v>
      </c>
      <c r="T120" s="268">
        <f t="shared" si="7"/>
        <v>27.310000000000002</v>
      </c>
      <c r="U120" s="266">
        <f t="shared" si="8"/>
        <v>14229</v>
      </c>
      <c r="V120" s="268">
        <f t="shared" si="9"/>
        <v>25.4</v>
      </c>
      <c r="W120" s="266">
        <f t="shared" si="10"/>
        <v>12943</v>
      </c>
      <c r="X120" s="268">
        <f t="shared" si="11"/>
        <v>23.5</v>
      </c>
      <c r="Y120" s="68"/>
      <c r="Z120" s="63"/>
    </row>
    <row r="121" spans="1:26">
      <c r="A121" s="69"/>
      <c r="B121" s="70"/>
      <c r="C121" s="71">
        <v>40000</v>
      </c>
      <c r="D121" s="72"/>
      <c r="E121" s="278">
        <v>10982</v>
      </c>
      <c r="F121" s="271">
        <v>15.9</v>
      </c>
      <c r="G121" s="272"/>
      <c r="H121" s="272"/>
      <c r="I121" s="270">
        <v>6665</v>
      </c>
      <c r="J121" s="271">
        <v>7.6</v>
      </c>
      <c r="K121" s="273"/>
      <c r="L121" s="275">
        <v>9999</v>
      </c>
      <c r="M121" s="274">
        <v>11.41</v>
      </c>
      <c r="N121" s="275">
        <v>8332</v>
      </c>
      <c r="O121" s="274">
        <v>9.5</v>
      </c>
      <c r="P121" s="275">
        <v>6665</v>
      </c>
      <c r="Q121" s="268">
        <v>7.6</v>
      </c>
      <c r="R121" s="273"/>
      <c r="S121" s="275">
        <f t="shared" si="6"/>
        <v>20981</v>
      </c>
      <c r="T121" s="274">
        <f t="shared" si="7"/>
        <v>27.310000000000002</v>
      </c>
      <c r="U121" s="266">
        <f t="shared" si="8"/>
        <v>19314</v>
      </c>
      <c r="V121" s="274">
        <f t="shared" si="9"/>
        <v>25.4</v>
      </c>
      <c r="W121" s="275">
        <f t="shared" si="10"/>
        <v>17647</v>
      </c>
      <c r="X121" s="274">
        <f t="shared" si="11"/>
        <v>23.5</v>
      </c>
      <c r="Y121" s="73"/>
      <c r="Z121" s="69"/>
    </row>
    <row r="122" spans="1:26">
      <c r="A122" s="58" t="s">
        <v>1285</v>
      </c>
      <c r="B122" s="59" t="s">
        <v>1286</v>
      </c>
      <c r="C122" s="65">
        <v>10000</v>
      </c>
      <c r="D122" s="66"/>
      <c r="E122" s="258">
        <v>9603</v>
      </c>
      <c r="F122" s="256">
        <v>52.64</v>
      </c>
      <c r="G122" s="265"/>
      <c r="H122" s="265"/>
      <c r="I122" s="255">
        <v>3995</v>
      </c>
      <c r="J122" s="256">
        <v>6.85</v>
      </c>
      <c r="K122" s="262"/>
      <c r="L122" s="255">
        <v>4795</v>
      </c>
      <c r="M122" s="260">
        <v>8.2200000000000006</v>
      </c>
      <c r="N122" s="255">
        <v>3995</v>
      </c>
      <c r="O122" s="260">
        <v>6.85</v>
      </c>
      <c r="P122" s="255">
        <v>3197</v>
      </c>
      <c r="Q122" s="260">
        <v>5.47</v>
      </c>
      <c r="R122" s="262"/>
      <c r="S122" s="255">
        <f t="shared" si="6"/>
        <v>14398</v>
      </c>
      <c r="T122" s="260">
        <f t="shared" si="7"/>
        <v>60.86</v>
      </c>
      <c r="U122" s="255">
        <f t="shared" si="8"/>
        <v>13598</v>
      </c>
      <c r="V122" s="261">
        <f t="shared" si="9"/>
        <v>59.49</v>
      </c>
      <c r="W122" s="255">
        <f t="shared" si="10"/>
        <v>12800</v>
      </c>
      <c r="X122" s="260">
        <f t="shared" si="11"/>
        <v>58.11</v>
      </c>
      <c r="Y122" s="62" t="s">
        <v>1285</v>
      </c>
      <c r="Z122" s="58" t="s">
        <v>1286</v>
      </c>
    </row>
    <row r="123" spans="1:26">
      <c r="A123" s="63"/>
      <c r="B123" s="64" t="s">
        <v>1287</v>
      </c>
      <c r="C123" s="65">
        <v>20000</v>
      </c>
      <c r="D123" s="66"/>
      <c r="E123" s="263">
        <v>14868</v>
      </c>
      <c r="F123" s="267">
        <v>1.53</v>
      </c>
      <c r="G123" s="265"/>
      <c r="H123" s="265"/>
      <c r="I123" s="263">
        <v>4682</v>
      </c>
      <c r="J123" s="267">
        <v>1.43</v>
      </c>
      <c r="K123" s="262"/>
      <c r="L123" s="266">
        <v>5618</v>
      </c>
      <c r="M123" s="268">
        <v>1.72</v>
      </c>
      <c r="N123" s="266">
        <v>4682</v>
      </c>
      <c r="O123" s="269">
        <v>1.43</v>
      </c>
      <c r="P123" s="266">
        <v>3745</v>
      </c>
      <c r="Q123" s="268">
        <v>1.1399999999999999</v>
      </c>
      <c r="R123" s="262"/>
      <c r="S123" s="266">
        <f t="shared" si="6"/>
        <v>20486</v>
      </c>
      <c r="T123" s="269">
        <f t="shared" si="7"/>
        <v>3.25</v>
      </c>
      <c r="U123" s="266">
        <f t="shared" si="8"/>
        <v>19550</v>
      </c>
      <c r="V123" s="268">
        <f t="shared" si="9"/>
        <v>2.96</v>
      </c>
      <c r="W123" s="266">
        <f t="shared" si="10"/>
        <v>18613</v>
      </c>
      <c r="X123" s="268">
        <f t="shared" si="11"/>
        <v>2.67</v>
      </c>
      <c r="Y123" s="68"/>
      <c r="Z123" s="63" t="s">
        <v>1287</v>
      </c>
    </row>
    <row r="124" spans="1:26">
      <c r="A124" s="63"/>
      <c r="B124" s="64"/>
      <c r="C124" s="65">
        <v>50000</v>
      </c>
      <c r="D124" s="66">
        <v>12130</v>
      </c>
      <c r="E124" s="263">
        <v>15330</v>
      </c>
      <c r="F124" s="267">
        <v>6.18</v>
      </c>
      <c r="G124" s="265"/>
      <c r="H124" s="265">
        <v>4046</v>
      </c>
      <c r="I124" s="266">
        <v>5113</v>
      </c>
      <c r="J124" s="267">
        <v>2.11</v>
      </c>
      <c r="K124" s="262"/>
      <c r="L124" s="266">
        <v>6136</v>
      </c>
      <c r="M124" s="268">
        <v>2.5299999999999998</v>
      </c>
      <c r="N124" s="266">
        <v>5113</v>
      </c>
      <c r="O124" s="268">
        <v>2.11</v>
      </c>
      <c r="P124" s="266">
        <v>4090</v>
      </c>
      <c r="Q124" s="268">
        <v>1.69</v>
      </c>
      <c r="R124" s="262"/>
      <c r="S124" s="266">
        <f t="shared" si="6"/>
        <v>21466</v>
      </c>
      <c r="T124" s="268">
        <f t="shared" si="7"/>
        <v>8.7099999999999991</v>
      </c>
      <c r="U124" s="266">
        <f t="shared" si="8"/>
        <v>20443</v>
      </c>
      <c r="V124" s="268">
        <f t="shared" si="9"/>
        <v>8.2899999999999991</v>
      </c>
      <c r="W124" s="266">
        <f t="shared" si="10"/>
        <v>19420</v>
      </c>
      <c r="X124" s="268">
        <f t="shared" si="11"/>
        <v>7.8699999999999992</v>
      </c>
      <c r="Y124" s="68"/>
      <c r="Z124" s="63"/>
    </row>
    <row r="125" spans="1:26">
      <c r="A125" s="63"/>
      <c r="B125" s="64"/>
      <c r="C125" s="65">
        <v>100000</v>
      </c>
      <c r="D125" s="66"/>
      <c r="E125" s="266">
        <v>18425</v>
      </c>
      <c r="F125" s="267">
        <v>4.6500000000000004</v>
      </c>
      <c r="G125" s="265"/>
      <c r="H125" s="265"/>
      <c r="I125" s="263">
        <v>6171</v>
      </c>
      <c r="J125" s="267">
        <v>1.26</v>
      </c>
      <c r="K125" s="262"/>
      <c r="L125" s="266">
        <v>7405</v>
      </c>
      <c r="M125" s="269">
        <v>1.52</v>
      </c>
      <c r="N125" s="266">
        <v>6171</v>
      </c>
      <c r="O125" s="268">
        <v>1.26</v>
      </c>
      <c r="P125" s="266">
        <v>4937</v>
      </c>
      <c r="Q125" s="268">
        <v>1.01</v>
      </c>
      <c r="R125" s="262"/>
      <c r="S125" s="266">
        <f t="shared" si="6"/>
        <v>25830</v>
      </c>
      <c r="T125" s="268">
        <f t="shared" si="7"/>
        <v>6.17</v>
      </c>
      <c r="U125" s="266">
        <f t="shared" si="8"/>
        <v>24596</v>
      </c>
      <c r="V125" s="268">
        <f t="shared" si="9"/>
        <v>5.91</v>
      </c>
      <c r="W125" s="266">
        <f t="shared" si="10"/>
        <v>23362</v>
      </c>
      <c r="X125" s="268">
        <f t="shared" si="11"/>
        <v>5.66</v>
      </c>
      <c r="Y125" s="68"/>
      <c r="Z125" s="63"/>
    </row>
    <row r="126" spans="1:26">
      <c r="A126" s="69"/>
      <c r="B126" s="70"/>
      <c r="C126" s="71">
        <v>200000</v>
      </c>
      <c r="D126" s="72"/>
      <c r="E126" s="270">
        <v>23084</v>
      </c>
      <c r="F126" s="271">
        <v>4.6500000000000004</v>
      </c>
      <c r="G126" s="272"/>
      <c r="H126" s="272"/>
      <c r="I126" s="266">
        <v>7444</v>
      </c>
      <c r="J126" s="267">
        <v>1.26</v>
      </c>
      <c r="K126" s="273"/>
      <c r="L126" s="275">
        <v>8934</v>
      </c>
      <c r="M126" s="274">
        <v>1.52</v>
      </c>
      <c r="N126" s="275">
        <v>7444</v>
      </c>
      <c r="O126" s="274">
        <v>1.26</v>
      </c>
      <c r="P126" s="266">
        <v>5955</v>
      </c>
      <c r="Q126" s="274">
        <v>1.01</v>
      </c>
      <c r="R126" s="273"/>
      <c r="S126" s="275">
        <f t="shared" si="6"/>
        <v>32018</v>
      </c>
      <c r="T126" s="274">
        <f t="shared" si="7"/>
        <v>6.17</v>
      </c>
      <c r="U126" s="275">
        <f t="shared" si="8"/>
        <v>30528</v>
      </c>
      <c r="V126" s="269">
        <f t="shared" si="9"/>
        <v>5.91</v>
      </c>
      <c r="W126" s="275">
        <f t="shared" si="10"/>
        <v>29039</v>
      </c>
      <c r="X126" s="268">
        <f t="shared" si="11"/>
        <v>5.66</v>
      </c>
      <c r="Y126" s="73"/>
      <c r="Z126" s="69"/>
    </row>
    <row r="127" spans="1:26">
      <c r="A127" s="58" t="s">
        <v>1285</v>
      </c>
      <c r="B127" s="59" t="s">
        <v>1288</v>
      </c>
      <c r="C127" s="65">
        <v>1000</v>
      </c>
      <c r="D127" s="66"/>
      <c r="E127" s="255">
        <v>3728</v>
      </c>
      <c r="F127" s="256">
        <v>51.15</v>
      </c>
      <c r="G127" s="265"/>
      <c r="H127" s="265"/>
      <c r="I127" s="255">
        <v>3097</v>
      </c>
      <c r="J127" s="256">
        <v>13.55</v>
      </c>
      <c r="K127" s="262"/>
      <c r="L127" s="255">
        <v>4646</v>
      </c>
      <c r="M127" s="261">
        <v>20.32</v>
      </c>
      <c r="N127" s="255">
        <v>3872</v>
      </c>
      <c r="O127" s="261">
        <v>16.93</v>
      </c>
      <c r="P127" s="255">
        <v>3097</v>
      </c>
      <c r="Q127" s="260">
        <v>13.55</v>
      </c>
      <c r="R127" s="262"/>
      <c r="S127" s="255">
        <f t="shared" si="6"/>
        <v>8374</v>
      </c>
      <c r="T127" s="261">
        <f t="shared" si="7"/>
        <v>71.47</v>
      </c>
      <c r="U127" s="255">
        <f t="shared" si="8"/>
        <v>7600</v>
      </c>
      <c r="V127" s="261">
        <f t="shared" si="9"/>
        <v>68.08</v>
      </c>
      <c r="W127" s="255">
        <f t="shared" si="10"/>
        <v>6825</v>
      </c>
      <c r="X127" s="260">
        <f t="shared" si="11"/>
        <v>64.7</v>
      </c>
      <c r="Y127" s="62" t="s">
        <v>1285</v>
      </c>
      <c r="Z127" s="58" t="s">
        <v>1289</v>
      </c>
    </row>
    <row r="128" spans="1:26">
      <c r="A128" s="63"/>
      <c r="B128" s="64" t="s">
        <v>1290</v>
      </c>
      <c r="C128" s="65">
        <v>5000</v>
      </c>
      <c r="D128" s="66">
        <v>4570</v>
      </c>
      <c r="E128" s="263">
        <v>5775</v>
      </c>
      <c r="F128" s="267">
        <v>3.63</v>
      </c>
      <c r="G128" s="265"/>
      <c r="H128" s="265">
        <v>2880</v>
      </c>
      <c r="I128" s="263">
        <v>3639</v>
      </c>
      <c r="J128" s="267">
        <v>6.57</v>
      </c>
      <c r="K128" s="262"/>
      <c r="L128" s="266">
        <v>5459</v>
      </c>
      <c r="M128" s="268">
        <v>9.86</v>
      </c>
      <c r="N128" s="266">
        <v>4549</v>
      </c>
      <c r="O128" s="268">
        <v>8.2200000000000006</v>
      </c>
      <c r="P128" s="266">
        <v>3639</v>
      </c>
      <c r="Q128" s="268">
        <v>6.57</v>
      </c>
      <c r="R128" s="262"/>
      <c r="S128" s="266">
        <f t="shared" si="6"/>
        <v>11234</v>
      </c>
      <c r="T128" s="268">
        <f t="shared" si="7"/>
        <v>13.489999999999998</v>
      </c>
      <c r="U128" s="266">
        <f t="shared" si="8"/>
        <v>10324</v>
      </c>
      <c r="V128" s="268">
        <f t="shared" si="9"/>
        <v>11.850000000000001</v>
      </c>
      <c r="W128" s="266">
        <f t="shared" si="10"/>
        <v>9414</v>
      </c>
      <c r="X128" s="268">
        <f t="shared" si="11"/>
        <v>10.199999999999999</v>
      </c>
      <c r="Y128" s="68"/>
      <c r="Z128" s="63"/>
    </row>
    <row r="129" spans="1:26">
      <c r="A129" s="63"/>
      <c r="B129" s="64"/>
      <c r="C129" s="65">
        <v>10000</v>
      </c>
      <c r="D129" s="66"/>
      <c r="E129" s="263">
        <v>5957</v>
      </c>
      <c r="F129" s="267">
        <v>12.04</v>
      </c>
      <c r="G129" s="265"/>
      <c r="H129" s="265"/>
      <c r="I129" s="263">
        <v>3969</v>
      </c>
      <c r="J129" s="267">
        <v>8.1199999999999992</v>
      </c>
      <c r="K129" s="262"/>
      <c r="L129" s="266">
        <v>5953</v>
      </c>
      <c r="M129" s="268">
        <v>12.18</v>
      </c>
      <c r="N129" s="266">
        <v>4960</v>
      </c>
      <c r="O129" s="268">
        <v>10.15</v>
      </c>
      <c r="P129" s="266">
        <v>3969</v>
      </c>
      <c r="Q129" s="268">
        <v>8.1199999999999992</v>
      </c>
      <c r="R129" s="262"/>
      <c r="S129" s="266">
        <f t="shared" si="6"/>
        <v>11910</v>
      </c>
      <c r="T129" s="268">
        <f t="shared" si="7"/>
        <v>24.22</v>
      </c>
      <c r="U129" s="266">
        <f t="shared" si="8"/>
        <v>10917</v>
      </c>
      <c r="V129" s="268">
        <f t="shared" si="9"/>
        <v>22.189999999999998</v>
      </c>
      <c r="W129" s="266">
        <f t="shared" si="10"/>
        <v>9926</v>
      </c>
      <c r="X129" s="268">
        <f t="shared" si="11"/>
        <v>20.159999999999997</v>
      </c>
      <c r="Y129" s="68"/>
      <c r="Z129" s="63"/>
    </row>
    <row r="130" spans="1:26">
      <c r="A130" s="63"/>
      <c r="B130" s="64"/>
      <c r="C130" s="65">
        <v>20000</v>
      </c>
      <c r="D130" s="66"/>
      <c r="E130" s="263">
        <v>7162</v>
      </c>
      <c r="F130" s="267">
        <v>6.05</v>
      </c>
      <c r="G130" s="265"/>
      <c r="H130" s="265"/>
      <c r="I130" s="263">
        <v>4782</v>
      </c>
      <c r="J130" s="267">
        <v>3.28</v>
      </c>
      <c r="K130" s="262"/>
      <c r="L130" s="266">
        <v>7173</v>
      </c>
      <c r="M130" s="268">
        <v>4.93</v>
      </c>
      <c r="N130" s="266">
        <v>5977</v>
      </c>
      <c r="O130" s="268">
        <v>4.0999999999999996</v>
      </c>
      <c r="P130" s="266">
        <v>4782</v>
      </c>
      <c r="Q130" s="268">
        <v>3.28</v>
      </c>
      <c r="R130" s="262"/>
      <c r="S130" s="266">
        <f t="shared" si="6"/>
        <v>14335</v>
      </c>
      <c r="T130" s="268">
        <f t="shared" si="7"/>
        <v>10.98</v>
      </c>
      <c r="U130" s="266">
        <f t="shared" si="8"/>
        <v>13139</v>
      </c>
      <c r="V130" s="268">
        <f t="shared" si="9"/>
        <v>10.149999999999999</v>
      </c>
      <c r="W130" s="266">
        <f t="shared" si="10"/>
        <v>11944</v>
      </c>
      <c r="X130" s="268">
        <f t="shared" si="11"/>
        <v>9.33</v>
      </c>
      <c r="Y130" s="68"/>
      <c r="Z130" s="63"/>
    </row>
    <row r="131" spans="1:26">
      <c r="A131" s="69"/>
      <c r="B131" s="70"/>
      <c r="C131" s="71">
        <v>50000</v>
      </c>
      <c r="D131" s="72"/>
      <c r="E131" s="270">
        <v>8981</v>
      </c>
      <c r="F131" s="271">
        <v>6.05</v>
      </c>
      <c r="G131" s="272"/>
      <c r="H131" s="272"/>
      <c r="I131" s="270">
        <v>5768</v>
      </c>
      <c r="J131" s="267">
        <v>3.28</v>
      </c>
      <c r="K131" s="273"/>
      <c r="L131" s="266">
        <v>8654</v>
      </c>
      <c r="M131" s="274">
        <v>4.93</v>
      </c>
      <c r="N131" s="275">
        <v>7211</v>
      </c>
      <c r="O131" s="274">
        <v>4.0999999999999996</v>
      </c>
      <c r="P131" s="275">
        <v>5768</v>
      </c>
      <c r="Q131" s="274">
        <v>3.28</v>
      </c>
      <c r="R131" s="273"/>
      <c r="S131" s="266">
        <f t="shared" si="6"/>
        <v>17635</v>
      </c>
      <c r="T131" s="274">
        <f t="shared" si="7"/>
        <v>10.98</v>
      </c>
      <c r="U131" s="275">
        <f t="shared" si="8"/>
        <v>16192</v>
      </c>
      <c r="V131" s="274">
        <f t="shared" si="9"/>
        <v>10.149999999999999</v>
      </c>
      <c r="W131" s="275">
        <f t="shared" si="10"/>
        <v>14749</v>
      </c>
      <c r="X131" s="274">
        <f t="shared" si="11"/>
        <v>9.33</v>
      </c>
      <c r="Y131" s="73"/>
      <c r="Z131" s="69"/>
    </row>
    <row r="132" spans="1:26">
      <c r="A132" s="58" t="s">
        <v>1291</v>
      </c>
      <c r="B132" s="59" t="s">
        <v>1292</v>
      </c>
      <c r="C132" s="65">
        <v>1000</v>
      </c>
      <c r="D132" s="66"/>
      <c r="E132" s="255">
        <v>8890</v>
      </c>
      <c r="F132" s="256">
        <v>121.88</v>
      </c>
      <c r="G132" s="265"/>
      <c r="H132" s="265"/>
      <c r="I132" s="255">
        <v>3955</v>
      </c>
      <c r="J132" s="256">
        <v>16.64</v>
      </c>
      <c r="K132" s="262"/>
      <c r="L132" s="255">
        <v>4747</v>
      </c>
      <c r="M132" s="261">
        <v>19.96</v>
      </c>
      <c r="N132" s="255">
        <v>3955</v>
      </c>
      <c r="O132" s="261">
        <v>16.64</v>
      </c>
      <c r="P132" s="255">
        <v>3164</v>
      </c>
      <c r="Q132" s="260">
        <v>13.31</v>
      </c>
      <c r="R132" s="262"/>
      <c r="S132" s="255">
        <f t="shared" si="6"/>
        <v>13637</v>
      </c>
      <c r="T132" s="261">
        <f t="shared" si="7"/>
        <v>141.84</v>
      </c>
      <c r="U132" s="255">
        <f t="shared" si="8"/>
        <v>12845</v>
      </c>
      <c r="V132" s="260">
        <f t="shared" si="9"/>
        <v>138.51999999999998</v>
      </c>
      <c r="W132" s="255">
        <f t="shared" si="10"/>
        <v>12054</v>
      </c>
      <c r="X132" s="260">
        <f t="shared" si="11"/>
        <v>135.19</v>
      </c>
      <c r="Y132" s="62" t="s">
        <v>1293</v>
      </c>
      <c r="Z132" s="58" t="s">
        <v>1292</v>
      </c>
    </row>
    <row r="133" spans="1:26">
      <c r="A133" s="63"/>
      <c r="B133" s="64"/>
      <c r="C133" s="65">
        <v>5000</v>
      </c>
      <c r="D133" s="66"/>
      <c r="E133" s="263">
        <v>13766</v>
      </c>
      <c r="F133" s="267">
        <v>8.59</v>
      </c>
      <c r="G133" s="265"/>
      <c r="H133" s="265"/>
      <c r="I133" s="263">
        <v>4621</v>
      </c>
      <c r="J133" s="267">
        <v>8.61</v>
      </c>
      <c r="K133" s="262"/>
      <c r="L133" s="266">
        <v>5545</v>
      </c>
      <c r="M133" s="268">
        <v>10.34</v>
      </c>
      <c r="N133" s="266">
        <v>4621</v>
      </c>
      <c r="O133" s="268">
        <v>8.61</v>
      </c>
      <c r="P133" s="266">
        <v>3697</v>
      </c>
      <c r="Q133" s="268">
        <v>6.89</v>
      </c>
      <c r="R133" s="262"/>
      <c r="S133" s="266">
        <f t="shared" si="6"/>
        <v>19311</v>
      </c>
      <c r="T133" s="268">
        <f t="shared" si="7"/>
        <v>18.93</v>
      </c>
      <c r="U133" s="266">
        <f t="shared" si="8"/>
        <v>18387</v>
      </c>
      <c r="V133" s="268">
        <f t="shared" si="9"/>
        <v>17.2</v>
      </c>
      <c r="W133" s="266">
        <f t="shared" si="10"/>
        <v>17463</v>
      </c>
      <c r="X133" s="268">
        <f t="shared" si="11"/>
        <v>15.48</v>
      </c>
      <c r="Y133" s="68"/>
      <c r="Z133" s="63"/>
    </row>
    <row r="134" spans="1:26">
      <c r="A134" s="63"/>
      <c r="B134" s="64"/>
      <c r="C134" s="65">
        <v>10000</v>
      </c>
      <c r="D134" s="66">
        <v>11233</v>
      </c>
      <c r="E134" s="263">
        <v>14196</v>
      </c>
      <c r="F134" s="267">
        <v>28.67</v>
      </c>
      <c r="G134" s="265"/>
      <c r="H134" s="265">
        <v>3998</v>
      </c>
      <c r="I134" s="263">
        <v>5052</v>
      </c>
      <c r="J134" s="267">
        <v>10.37</v>
      </c>
      <c r="K134" s="262"/>
      <c r="L134" s="266">
        <v>6063</v>
      </c>
      <c r="M134" s="268">
        <v>12.44</v>
      </c>
      <c r="N134" s="266">
        <v>5052</v>
      </c>
      <c r="O134" s="268">
        <v>10.37</v>
      </c>
      <c r="P134" s="266">
        <v>4042</v>
      </c>
      <c r="Q134" s="268">
        <v>8.2899999999999991</v>
      </c>
      <c r="R134" s="262"/>
      <c r="S134" s="266">
        <f t="shared" si="6"/>
        <v>20259</v>
      </c>
      <c r="T134" s="268">
        <f t="shared" si="7"/>
        <v>41.11</v>
      </c>
      <c r="U134" s="266">
        <f t="shared" si="8"/>
        <v>19248</v>
      </c>
      <c r="V134" s="269">
        <f t="shared" si="9"/>
        <v>39.04</v>
      </c>
      <c r="W134" s="266">
        <f t="shared" si="10"/>
        <v>18238</v>
      </c>
      <c r="X134" s="268">
        <f t="shared" si="11"/>
        <v>36.96</v>
      </c>
      <c r="Y134" s="68"/>
      <c r="Z134" s="63"/>
    </row>
    <row r="135" spans="1:26">
      <c r="A135" s="63"/>
      <c r="B135" s="64"/>
      <c r="C135" s="65">
        <v>20000</v>
      </c>
      <c r="D135" s="66"/>
      <c r="E135" s="263">
        <v>17065</v>
      </c>
      <c r="F135" s="267">
        <v>14.33</v>
      </c>
      <c r="G135" s="265"/>
      <c r="H135" s="265"/>
      <c r="I135" s="266">
        <v>6090</v>
      </c>
      <c r="J135" s="267">
        <v>4.24</v>
      </c>
      <c r="K135" s="262"/>
      <c r="L135" s="266">
        <v>7308</v>
      </c>
      <c r="M135" s="268">
        <v>5.08</v>
      </c>
      <c r="N135" s="266">
        <v>6090</v>
      </c>
      <c r="O135" s="268">
        <v>4.24</v>
      </c>
      <c r="P135" s="266">
        <v>4872</v>
      </c>
      <c r="Q135" s="268">
        <v>3.38</v>
      </c>
      <c r="R135" s="262"/>
      <c r="S135" s="266">
        <f t="shared" si="6"/>
        <v>24373</v>
      </c>
      <c r="T135" s="268">
        <f t="shared" si="7"/>
        <v>19.41</v>
      </c>
      <c r="U135" s="266">
        <f t="shared" si="8"/>
        <v>23155</v>
      </c>
      <c r="V135" s="268">
        <f t="shared" si="9"/>
        <v>18.57</v>
      </c>
      <c r="W135" s="266">
        <f t="shared" si="10"/>
        <v>21937</v>
      </c>
      <c r="X135" s="268">
        <f t="shared" si="11"/>
        <v>17.71</v>
      </c>
      <c r="Y135" s="68"/>
      <c r="Z135" s="63"/>
    </row>
    <row r="136" spans="1:26">
      <c r="A136" s="63"/>
      <c r="B136" s="64"/>
      <c r="C136" s="65">
        <v>50000</v>
      </c>
      <c r="D136" s="66"/>
      <c r="E136" s="263">
        <v>21366</v>
      </c>
      <c r="F136" s="267">
        <v>17.489999999999998</v>
      </c>
      <c r="G136" s="265"/>
      <c r="H136" s="265"/>
      <c r="I136" s="263">
        <v>7363</v>
      </c>
      <c r="J136" s="267">
        <v>4.3</v>
      </c>
      <c r="K136" s="262"/>
      <c r="L136" s="266">
        <v>8835</v>
      </c>
      <c r="M136" s="268">
        <v>5.17</v>
      </c>
      <c r="N136" s="266">
        <v>7363</v>
      </c>
      <c r="O136" s="269">
        <v>4.3</v>
      </c>
      <c r="P136" s="266">
        <v>5890</v>
      </c>
      <c r="Q136" s="268">
        <v>3.44</v>
      </c>
      <c r="R136" s="262"/>
      <c r="S136" s="266">
        <f t="shared" si="6"/>
        <v>30201</v>
      </c>
      <c r="T136" s="269">
        <f t="shared" si="7"/>
        <v>22.659999999999997</v>
      </c>
      <c r="U136" s="266">
        <f t="shared" si="8"/>
        <v>28729</v>
      </c>
      <c r="V136" s="269">
        <f t="shared" si="9"/>
        <v>21.79</v>
      </c>
      <c r="W136" s="266">
        <f t="shared" si="10"/>
        <v>27256</v>
      </c>
      <c r="X136" s="268">
        <f t="shared" si="11"/>
        <v>20.93</v>
      </c>
      <c r="Y136" s="68"/>
      <c r="Z136" s="63"/>
    </row>
    <row r="137" spans="1:26">
      <c r="A137" s="69"/>
      <c r="B137" s="70"/>
      <c r="C137" s="71">
        <v>100000</v>
      </c>
      <c r="D137" s="72"/>
      <c r="E137" s="270">
        <v>30114</v>
      </c>
      <c r="F137" s="271">
        <v>17.489999999999998</v>
      </c>
      <c r="G137" s="272"/>
      <c r="H137" s="272"/>
      <c r="I137" s="266">
        <v>9518</v>
      </c>
      <c r="J137" s="271">
        <v>4.3</v>
      </c>
      <c r="K137" s="273"/>
      <c r="L137" s="275">
        <v>11421</v>
      </c>
      <c r="M137" s="274">
        <v>5.17</v>
      </c>
      <c r="N137" s="266">
        <v>9518</v>
      </c>
      <c r="O137" s="274">
        <v>4.3</v>
      </c>
      <c r="P137" s="275">
        <v>7614</v>
      </c>
      <c r="Q137" s="274">
        <v>3.44</v>
      </c>
      <c r="R137" s="273"/>
      <c r="S137" s="266">
        <f t="shared" si="6"/>
        <v>41535</v>
      </c>
      <c r="T137" s="274">
        <f t="shared" si="7"/>
        <v>22.659999999999997</v>
      </c>
      <c r="U137" s="275">
        <f t="shared" si="8"/>
        <v>39632</v>
      </c>
      <c r="V137" s="274">
        <f t="shared" si="9"/>
        <v>21.79</v>
      </c>
      <c r="W137" s="275">
        <f t="shared" si="10"/>
        <v>37728</v>
      </c>
      <c r="X137" s="274">
        <f t="shared" si="11"/>
        <v>20.93</v>
      </c>
      <c r="Y137" s="73"/>
      <c r="Z137" s="69"/>
    </row>
    <row r="138" spans="1:26">
      <c r="A138" s="58" t="s">
        <v>1293</v>
      </c>
      <c r="B138" s="59" t="s">
        <v>1294</v>
      </c>
      <c r="C138" s="65">
        <v>1000</v>
      </c>
      <c r="D138" s="66"/>
      <c r="E138" s="255">
        <v>8134</v>
      </c>
      <c r="F138" s="256">
        <v>111.51</v>
      </c>
      <c r="G138" s="265"/>
      <c r="H138" s="265"/>
      <c r="I138" s="258">
        <v>3955</v>
      </c>
      <c r="J138" s="256">
        <v>16.64</v>
      </c>
      <c r="K138" s="262"/>
      <c r="L138" s="255">
        <v>4747</v>
      </c>
      <c r="M138" s="261">
        <v>19.96</v>
      </c>
      <c r="N138" s="255">
        <v>3955</v>
      </c>
      <c r="O138" s="261">
        <v>16.64</v>
      </c>
      <c r="P138" s="255">
        <v>3164</v>
      </c>
      <c r="Q138" s="260">
        <v>13.31</v>
      </c>
      <c r="R138" s="262"/>
      <c r="S138" s="255">
        <f t="shared" ref="S138:S181" si="12">E138+L138</f>
        <v>12881</v>
      </c>
      <c r="T138" s="261">
        <f t="shared" ref="T138:T181" si="13">F138+M138</f>
        <v>131.47</v>
      </c>
      <c r="U138" s="255">
        <f t="shared" ref="U138:U181" si="14">E138+N138</f>
        <v>12089</v>
      </c>
      <c r="V138" s="261">
        <f t="shared" ref="V138:V181" si="15">F138+O138</f>
        <v>128.15</v>
      </c>
      <c r="W138" s="255">
        <f t="shared" ref="W138:W181" si="16">E138+P138</f>
        <v>11298</v>
      </c>
      <c r="X138" s="260">
        <f t="shared" ref="X138:X181" si="17">F138+Q138</f>
        <v>124.82000000000001</v>
      </c>
      <c r="Y138" s="62" t="s">
        <v>1293</v>
      </c>
      <c r="Z138" s="58" t="s">
        <v>1295</v>
      </c>
    </row>
    <row r="139" spans="1:26">
      <c r="A139" s="63"/>
      <c r="B139" s="64" t="s">
        <v>1296</v>
      </c>
      <c r="C139" s="65">
        <v>5000</v>
      </c>
      <c r="D139" s="66"/>
      <c r="E139" s="263">
        <v>12595</v>
      </c>
      <c r="F139" s="267">
        <v>8.1</v>
      </c>
      <c r="G139" s="265"/>
      <c r="H139" s="265"/>
      <c r="I139" s="266">
        <v>4621</v>
      </c>
      <c r="J139" s="267">
        <v>8.61</v>
      </c>
      <c r="K139" s="262"/>
      <c r="L139" s="266">
        <v>5545</v>
      </c>
      <c r="M139" s="268">
        <v>10.34</v>
      </c>
      <c r="N139" s="266">
        <v>4621</v>
      </c>
      <c r="O139" s="268">
        <v>8.61</v>
      </c>
      <c r="P139" s="266">
        <v>3697</v>
      </c>
      <c r="Q139" s="268">
        <v>6.89</v>
      </c>
      <c r="R139" s="262"/>
      <c r="S139" s="266">
        <f t="shared" si="12"/>
        <v>18140</v>
      </c>
      <c r="T139" s="268">
        <f t="shared" si="13"/>
        <v>18.439999999999998</v>
      </c>
      <c r="U139" s="266">
        <f t="shared" si="14"/>
        <v>17216</v>
      </c>
      <c r="V139" s="268">
        <f t="shared" si="15"/>
        <v>16.71</v>
      </c>
      <c r="W139" s="266">
        <f t="shared" si="16"/>
        <v>16292</v>
      </c>
      <c r="X139" s="268">
        <f t="shared" si="17"/>
        <v>14.989999999999998</v>
      </c>
      <c r="Y139" s="68"/>
      <c r="Z139" s="63"/>
    </row>
    <row r="140" spans="1:26">
      <c r="A140" s="63"/>
      <c r="B140" s="64"/>
      <c r="C140" s="65">
        <v>10000</v>
      </c>
      <c r="D140" s="66">
        <v>10287</v>
      </c>
      <c r="E140" s="263">
        <v>13001</v>
      </c>
      <c r="F140" s="267">
        <v>26.23</v>
      </c>
      <c r="G140" s="265"/>
      <c r="H140" s="265">
        <v>3998</v>
      </c>
      <c r="I140" s="263">
        <v>5052</v>
      </c>
      <c r="J140" s="267">
        <v>10.37</v>
      </c>
      <c r="K140" s="262"/>
      <c r="L140" s="266">
        <v>6063</v>
      </c>
      <c r="M140" s="268">
        <v>12.44</v>
      </c>
      <c r="N140" s="266">
        <v>5052</v>
      </c>
      <c r="O140" s="268">
        <v>10.37</v>
      </c>
      <c r="P140" s="266">
        <v>4042</v>
      </c>
      <c r="Q140" s="268">
        <v>8.2899999999999991</v>
      </c>
      <c r="R140" s="262"/>
      <c r="S140" s="266">
        <f t="shared" si="12"/>
        <v>19064</v>
      </c>
      <c r="T140" s="269">
        <f t="shared" si="13"/>
        <v>38.67</v>
      </c>
      <c r="U140" s="266">
        <f t="shared" si="14"/>
        <v>18053</v>
      </c>
      <c r="V140" s="268">
        <f t="shared" si="15"/>
        <v>36.6</v>
      </c>
      <c r="W140" s="266">
        <f t="shared" si="16"/>
        <v>17043</v>
      </c>
      <c r="X140" s="268">
        <f t="shared" si="17"/>
        <v>34.519999999999996</v>
      </c>
      <c r="Y140" s="68"/>
      <c r="Z140" s="63"/>
    </row>
    <row r="141" spans="1:26">
      <c r="A141" s="63"/>
      <c r="B141" s="64"/>
      <c r="C141" s="65">
        <v>20000</v>
      </c>
      <c r="D141" s="66"/>
      <c r="E141" s="266">
        <v>15625</v>
      </c>
      <c r="F141" s="267">
        <v>13.19</v>
      </c>
      <c r="G141" s="265"/>
      <c r="H141" s="265"/>
      <c r="I141" s="263">
        <v>6090</v>
      </c>
      <c r="J141" s="267">
        <v>4.24</v>
      </c>
      <c r="K141" s="262"/>
      <c r="L141" s="266">
        <v>7308</v>
      </c>
      <c r="M141" s="268">
        <v>5.08</v>
      </c>
      <c r="N141" s="266">
        <v>6090</v>
      </c>
      <c r="O141" s="269">
        <v>4.24</v>
      </c>
      <c r="P141" s="266">
        <v>4872</v>
      </c>
      <c r="Q141" s="268">
        <v>3.38</v>
      </c>
      <c r="R141" s="262"/>
      <c r="S141" s="266">
        <f t="shared" si="12"/>
        <v>22933</v>
      </c>
      <c r="T141" s="268">
        <f t="shared" si="13"/>
        <v>18.27</v>
      </c>
      <c r="U141" s="266">
        <f t="shared" si="14"/>
        <v>21715</v>
      </c>
      <c r="V141" s="268">
        <f t="shared" si="15"/>
        <v>17.43</v>
      </c>
      <c r="W141" s="266">
        <f t="shared" si="16"/>
        <v>20497</v>
      </c>
      <c r="X141" s="268">
        <f t="shared" si="17"/>
        <v>16.57</v>
      </c>
      <c r="Y141" s="68"/>
      <c r="Z141" s="63"/>
    </row>
    <row r="142" spans="1:26">
      <c r="A142" s="63"/>
      <c r="B142" s="64"/>
      <c r="C142" s="65">
        <v>50000</v>
      </c>
      <c r="D142" s="66"/>
      <c r="E142" s="263">
        <v>19585</v>
      </c>
      <c r="F142" s="267">
        <v>15.97</v>
      </c>
      <c r="G142" s="265"/>
      <c r="H142" s="265"/>
      <c r="I142" s="263">
        <v>7363</v>
      </c>
      <c r="J142" s="267">
        <v>4.3</v>
      </c>
      <c r="K142" s="262"/>
      <c r="L142" s="266">
        <v>8835</v>
      </c>
      <c r="M142" s="268">
        <v>5.17</v>
      </c>
      <c r="N142" s="266">
        <v>7363</v>
      </c>
      <c r="O142" s="268">
        <v>4.3</v>
      </c>
      <c r="P142" s="266">
        <v>5890</v>
      </c>
      <c r="Q142" s="268">
        <v>3.44</v>
      </c>
      <c r="R142" s="262"/>
      <c r="S142" s="266">
        <f t="shared" si="12"/>
        <v>28420</v>
      </c>
      <c r="T142" s="268">
        <f t="shared" si="13"/>
        <v>21.14</v>
      </c>
      <c r="U142" s="266">
        <f t="shared" si="14"/>
        <v>26948</v>
      </c>
      <c r="V142" s="268">
        <f t="shared" si="15"/>
        <v>20.27</v>
      </c>
      <c r="W142" s="266">
        <f t="shared" si="16"/>
        <v>25475</v>
      </c>
      <c r="X142" s="268">
        <f t="shared" si="17"/>
        <v>19.41</v>
      </c>
      <c r="Y142" s="68"/>
      <c r="Z142" s="63"/>
    </row>
    <row r="143" spans="1:26">
      <c r="A143" s="63"/>
      <c r="B143" s="64"/>
      <c r="C143" s="71">
        <v>100000</v>
      </c>
      <c r="D143" s="72"/>
      <c r="E143" s="266">
        <v>27577</v>
      </c>
      <c r="F143" s="271">
        <v>15.97</v>
      </c>
      <c r="G143" s="272"/>
      <c r="H143" s="272"/>
      <c r="I143" s="266">
        <v>9518</v>
      </c>
      <c r="J143" s="267">
        <v>4.3</v>
      </c>
      <c r="K143" s="273"/>
      <c r="L143" s="275">
        <v>11421</v>
      </c>
      <c r="M143" s="269">
        <v>5.17</v>
      </c>
      <c r="N143" s="275">
        <v>9518</v>
      </c>
      <c r="O143" s="274">
        <v>4.3</v>
      </c>
      <c r="P143" s="266">
        <v>7614</v>
      </c>
      <c r="Q143" s="268">
        <v>3.44</v>
      </c>
      <c r="R143" s="273"/>
      <c r="S143" s="275">
        <f t="shared" si="12"/>
        <v>38998</v>
      </c>
      <c r="T143" s="269">
        <f t="shared" si="13"/>
        <v>21.14</v>
      </c>
      <c r="U143" s="275">
        <f t="shared" si="14"/>
        <v>37095</v>
      </c>
      <c r="V143" s="269">
        <f t="shared" si="15"/>
        <v>20.27</v>
      </c>
      <c r="W143" s="266">
        <f t="shared" si="16"/>
        <v>35191</v>
      </c>
      <c r="X143" s="274">
        <f t="shared" si="17"/>
        <v>19.41</v>
      </c>
      <c r="Y143" s="68"/>
      <c r="Z143" s="63"/>
    </row>
    <row r="144" spans="1:26">
      <c r="A144" s="58" t="s">
        <v>1297</v>
      </c>
      <c r="B144" s="59" t="s">
        <v>1298</v>
      </c>
      <c r="C144" s="65">
        <v>1000</v>
      </c>
      <c r="D144" s="66"/>
      <c r="E144" s="258">
        <v>4329</v>
      </c>
      <c r="F144" s="256">
        <v>475.75</v>
      </c>
      <c r="G144" s="265"/>
      <c r="H144" s="265"/>
      <c r="I144" s="255">
        <v>2986</v>
      </c>
      <c r="J144" s="256">
        <v>100.85</v>
      </c>
      <c r="K144" s="262"/>
      <c r="L144" s="255">
        <v>3584</v>
      </c>
      <c r="M144" s="260">
        <v>121.03</v>
      </c>
      <c r="N144" s="255">
        <v>2986</v>
      </c>
      <c r="O144" s="261">
        <v>100.85</v>
      </c>
      <c r="P144" s="264"/>
      <c r="Q144" s="260"/>
      <c r="R144" s="262"/>
      <c r="S144" s="255">
        <f t="shared" si="12"/>
        <v>7913</v>
      </c>
      <c r="T144" s="261">
        <f t="shared" si="13"/>
        <v>596.78</v>
      </c>
      <c r="U144" s="255">
        <f t="shared" si="14"/>
        <v>7315</v>
      </c>
      <c r="V144" s="261">
        <f t="shared" si="15"/>
        <v>576.6</v>
      </c>
      <c r="W144" s="255"/>
      <c r="X144" s="260"/>
      <c r="Y144" s="62" t="s">
        <v>1297</v>
      </c>
      <c r="Z144" s="58" t="s">
        <v>1299</v>
      </c>
    </row>
    <row r="145" spans="1:26">
      <c r="A145" s="63"/>
      <c r="B145" s="50" t="s">
        <v>1300</v>
      </c>
      <c r="C145" s="65">
        <v>1500</v>
      </c>
      <c r="D145" s="66"/>
      <c r="E145" s="266">
        <v>6708</v>
      </c>
      <c r="F145" s="267">
        <v>21.4</v>
      </c>
      <c r="G145" s="265"/>
      <c r="H145" s="265"/>
      <c r="I145" s="263">
        <v>3491</v>
      </c>
      <c r="J145" s="267">
        <v>31.03</v>
      </c>
      <c r="K145" s="262"/>
      <c r="L145" s="266">
        <v>4188</v>
      </c>
      <c r="M145" s="269">
        <v>37.229999999999997</v>
      </c>
      <c r="N145" s="266">
        <v>3491</v>
      </c>
      <c r="O145" s="268">
        <v>31.03</v>
      </c>
      <c r="P145" s="281"/>
      <c r="Q145" s="268"/>
      <c r="R145" s="262"/>
      <c r="S145" s="266">
        <f t="shared" si="12"/>
        <v>10896</v>
      </c>
      <c r="T145" s="268">
        <f t="shared" si="13"/>
        <v>58.629999999999995</v>
      </c>
      <c r="U145" s="266">
        <f t="shared" si="14"/>
        <v>10199</v>
      </c>
      <c r="V145" s="268">
        <f t="shared" si="15"/>
        <v>52.43</v>
      </c>
      <c r="W145" s="266"/>
      <c r="X145" s="268"/>
      <c r="Y145" s="68"/>
      <c r="Z145" s="63" t="s">
        <v>1301</v>
      </c>
    </row>
    <row r="146" spans="1:26">
      <c r="A146" s="63"/>
      <c r="B146" s="64" t="s">
        <v>1302</v>
      </c>
      <c r="C146" s="65">
        <v>2500</v>
      </c>
      <c r="D146" s="66">
        <v>5477</v>
      </c>
      <c r="E146" s="263">
        <v>6921</v>
      </c>
      <c r="F146" s="267">
        <v>56.13</v>
      </c>
      <c r="G146" s="265"/>
      <c r="H146" s="265">
        <v>3008</v>
      </c>
      <c r="I146" s="266">
        <v>3800</v>
      </c>
      <c r="J146" s="267">
        <v>31.8</v>
      </c>
      <c r="K146" s="262"/>
      <c r="L146" s="266">
        <v>4561</v>
      </c>
      <c r="M146" s="268">
        <v>38.159999999999997</v>
      </c>
      <c r="N146" s="266">
        <v>3800</v>
      </c>
      <c r="O146" s="268">
        <v>31.8</v>
      </c>
      <c r="P146" s="281"/>
      <c r="Q146" s="268"/>
      <c r="R146" s="262"/>
      <c r="S146" s="266">
        <f t="shared" si="12"/>
        <v>11482</v>
      </c>
      <c r="T146" s="268">
        <f t="shared" si="13"/>
        <v>94.289999999999992</v>
      </c>
      <c r="U146" s="266">
        <f t="shared" si="14"/>
        <v>10721</v>
      </c>
      <c r="V146" s="268">
        <f t="shared" si="15"/>
        <v>87.93</v>
      </c>
      <c r="W146" s="266"/>
      <c r="X146" s="268"/>
      <c r="Y146" s="68"/>
      <c r="Z146" s="63"/>
    </row>
    <row r="147" spans="1:26">
      <c r="A147" s="63"/>
      <c r="B147" s="64" t="s">
        <v>1303</v>
      </c>
      <c r="C147" s="65">
        <v>5000</v>
      </c>
      <c r="D147" s="66"/>
      <c r="E147" s="263">
        <v>8325</v>
      </c>
      <c r="F147" s="267">
        <v>41.85</v>
      </c>
      <c r="G147" s="265"/>
      <c r="H147" s="265"/>
      <c r="I147" s="263">
        <v>4596</v>
      </c>
      <c r="J147" s="267">
        <v>18.989999999999998</v>
      </c>
      <c r="K147" s="262"/>
      <c r="L147" s="266">
        <v>5516</v>
      </c>
      <c r="M147" s="268">
        <v>22.8</v>
      </c>
      <c r="N147" s="266">
        <v>4596</v>
      </c>
      <c r="O147" s="268">
        <v>18.989999999999998</v>
      </c>
      <c r="P147" s="281"/>
      <c r="Q147" s="268"/>
      <c r="R147" s="262"/>
      <c r="S147" s="266">
        <f t="shared" si="12"/>
        <v>13841</v>
      </c>
      <c r="T147" s="269">
        <f t="shared" si="13"/>
        <v>64.650000000000006</v>
      </c>
      <c r="U147" s="266">
        <f t="shared" si="14"/>
        <v>12921</v>
      </c>
      <c r="V147" s="268">
        <f t="shared" si="15"/>
        <v>60.84</v>
      </c>
      <c r="W147" s="266"/>
      <c r="X147" s="268"/>
      <c r="Y147" s="68"/>
      <c r="Z147" s="63"/>
    </row>
    <row r="148" spans="1:26">
      <c r="A148" s="69"/>
      <c r="B148" s="70"/>
      <c r="C148" s="71">
        <v>10000</v>
      </c>
      <c r="D148" s="72"/>
      <c r="E148" s="270">
        <v>10418</v>
      </c>
      <c r="F148" s="271">
        <v>41.85</v>
      </c>
      <c r="G148" s="272"/>
      <c r="H148" s="272"/>
      <c r="I148" s="270">
        <v>5547</v>
      </c>
      <c r="J148" s="271">
        <v>18.989999999999998</v>
      </c>
      <c r="K148" s="273"/>
      <c r="L148" s="275">
        <v>6656</v>
      </c>
      <c r="M148" s="274">
        <v>22.8</v>
      </c>
      <c r="N148" s="266">
        <v>5547</v>
      </c>
      <c r="O148" s="269">
        <v>18.989999999999998</v>
      </c>
      <c r="P148" s="282"/>
      <c r="Q148" s="274"/>
      <c r="R148" s="273"/>
      <c r="S148" s="266">
        <f t="shared" si="12"/>
        <v>17074</v>
      </c>
      <c r="T148" s="274">
        <f t="shared" si="13"/>
        <v>64.650000000000006</v>
      </c>
      <c r="U148" s="275">
        <f t="shared" si="14"/>
        <v>15965</v>
      </c>
      <c r="V148" s="269">
        <f t="shared" si="15"/>
        <v>60.84</v>
      </c>
      <c r="W148" s="266"/>
      <c r="X148" s="274"/>
      <c r="Y148" s="73"/>
      <c r="Z148" s="69"/>
    </row>
    <row r="149" spans="1:26">
      <c r="A149" s="58" t="s">
        <v>1304</v>
      </c>
      <c r="B149" s="59" t="s">
        <v>1305</v>
      </c>
      <c r="C149" s="65">
        <v>1000</v>
      </c>
      <c r="D149" s="66">
        <v>2176</v>
      </c>
      <c r="E149" s="258">
        <v>2749</v>
      </c>
      <c r="F149" s="256">
        <v>87.95</v>
      </c>
      <c r="G149" s="265"/>
      <c r="H149" s="265">
        <v>1616</v>
      </c>
      <c r="I149" s="255">
        <v>2042</v>
      </c>
      <c r="J149" s="256">
        <v>80.63</v>
      </c>
      <c r="K149" s="262"/>
      <c r="L149" s="264"/>
      <c r="M149" s="261"/>
      <c r="N149" s="255"/>
      <c r="O149" s="261"/>
      <c r="P149" s="255">
        <v>2042</v>
      </c>
      <c r="Q149" s="260">
        <v>80.63</v>
      </c>
      <c r="R149" s="262"/>
      <c r="S149" s="255"/>
      <c r="T149" s="261"/>
      <c r="U149" s="255"/>
      <c r="V149" s="261"/>
      <c r="W149" s="255">
        <f t="shared" si="16"/>
        <v>4791</v>
      </c>
      <c r="X149" s="260">
        <f t="shared" si="17"/>
        <v>168.57999999999998</v>
      </c>
      <c r="Y149" s="62" t="s">
        <v>1304</v>
      </c>
      <c r="Z149" s="58" t="s">
        <v>1305</v>
      </c>
    </row>
    <row r="150" spans="1:26">
      <c r="A150" s="63"/>
      <c r="B150" s="64"/>
      <c r="C150" s="65">
        <v>1500</v>
      </c>
      <c r="D150" s="66">
        <v>2524</v>
      </c>
      <c r="E150" s="266">
        <v>3189</v>
      </c>
      <c r="F150" s="267">
        <v>222.18</v>
      </c>
      <c r="G150" s="265"/>
      <c r="H150" s="265">
        <v>1935</v>
      </c>
      <c r="I150" s="263">
        <v>2444</v>
      </c>
      <c r="J150" s="267">
        <v>60.41</v>
      </c>
      <c r="K150" s="262"/>
      <c r="L150" s="281"/>
      <c r="M150" s="268"/>
      <c r="N150" s="266"/>
      <c r="O150" s="268"/>
      <c r="P150" s="266">
        <v>2444</v>
      </c>
      <c r="Q150" s="268">
        <v>60.41</v>
      </c>
      <c r="R150" s="262"/>
      <c r="S150" s="266"/>
      <c r="T150" s="269"/>
      <c r="U150" s="266"/>
      <c r="V150" s="268"/>
      <c r="W150" s="266">
        <f t="shared" si="16"/>
        <v>5633</v>
      </c>
      <c r="X150" s="268">
        <f t="shared" si="17"/>
        <v>282.59000000000003</v>
      </c>
      <c r="Y150" s="68"/>
      <c r="Z150" s="63"/>
    </row>
    <row r="151" spans="1:26">
      <c r="A151" s="63"/>
      <c r="B151" s="64"/>
      <c r="C151" s="65">
        <v>2000</v>
      </c>
      <c r="D151" s="66">
        <v>3403</v>
      </c>
      <c r="E151" s="263">
        <v>4300</v>
      </c>
      <c r="F151" s="267">
        <v>96.47</v>
      </c>
      <c r="G151" s="265"/>
      <c r="H151" s="265">
        <v>2174</v>
      </c>
      <c r="I151" s="263">
        <v>2747</v>
      </c>
      <c r="J151" s="267">
        <v>69.34</v>
      </c>
      <c r="K151" s="262"/>
      <c r="L151" s="281"/>
      <c r="M151" s="268"/>
      <c r="N151" s="266"/>
      <c r="O151" s="268"/>
      <c r="P151" s="266">
        <v>2747</v>
      </c>
      <c r="Q151" s="268">
        <v>69.34</v>
      </c>
      <c r="R151" s="262"/>
      <c r="S151" s="266"/>
      <c r="T151" s="269"/>
      <c r="U151" s="266"/>
      <c r="V151" s="268"/>
      <c r="W151" s="266">
        <f t="shared" si="16"/>
        <v>7047</v>
      </c>
      <c r="X151" s="268">
        <f t="shared" si="17"/>
        <v>165.81</v>
      </c>
      <c r="Y151" s="68"/>
      <c r="Z151" s="63"/>
    </row>
    <row r="152" spans="1:26">
      <c r="A152" s="63"/>
      <c r="B152" s="64"/>
      <c r="C152" s="65">
        <v>5000</v>
      </c>
      <c r="D152" s="66">
        <v>5693</v>
      </c>
      <c r="E152" s="263">
        <v>7195</v>
      </c>
      <c r="F152" s="267">
        <v>22.69</v>
      </c>
      <c r="G152" s="265"/>
      <c r="H152" s="265">
        <v>3820</v>
      </c>
      <c r="I152" s="263">
        <v>4827</v>
      </c>
      <c r="J152" s="267">
        <v>46.02</v>
      </c>
      <c r="K152" s="262"/>
      <c r="L152" s="281"/>
      <c r="M152" s="269"/>
      <c r="N152" s="266"/>
      <c r="O152" s="268"/>
      <c r="P152" s="266">
        <v>4827</v>
      </c>
      <c r="Q152" s="268">
        <v>46.02</v>
      </c>
      <c r="R152" s="262"/>
      <c r="S152" s="266"/>
      <c r="T152" s="269"/>
      <c r="U152" s="266"/>
      <c r="V152" s="268"/>
      <c r="W152" s="266">
        <f t="shared" si="16"/>
        <v>12022</v>
      </c>
      <c r="X152" s="268">
        <f t="shared" si="17"/>
        <v>68.710000000000008</v>
      </c>
      <c r="Y152" s="68"/>
      <c r="Z152" s="63"/>
    </row>
    <row r="153" spans="1:26">
      <c r="A153" s="69"/>
      <c r="B153" s="70"/>
      <c r="C153" s="71">
        <v>10000</v>
      </c>
      <c r="D153" s="72">
        <v>6591</v>
      </c>
      <c r="E153" s="270">
        <v>8329</v>
      </c>
      <c r="F153" s="271">
        <v>22.69</v>
      </c>
      <c r="G153" s="272"/>
      <c r="H153" s="272">
        <v>5641</v>
      </c>
      <c r="I153" s="266">
        <v>7129</v>
      </c>
      <c r="J153" s="271">
        <v>46.02</v>
      </c>
      <c r="K153" s="273"/>
      <c r="L153" s="282"/>
      <c r="M153" s="274"/>
      <c r="N153" s="266"/>
      <c r="O153" s="269"/>
      <c r="P153" s="266">
        <v>7129</v>
      </c>
      <c r="Q153" s="274">
        <v>46.02</v>
      </c>
      <c r="R153" s="273"/>
      <c r="S153" s="266"/>
      <c r="T153" s="269"/>
      <c r="U153" s="275"/>
      <c r="V153" s="269"/>
      <c r="W153" s="266">
        <f t="shared" si="16"/>
        <v>15458</v>
      </c>
      <c r="X153" s="274">
        <f t="shared" si="17"/>
        <v>68.710000000000008</v>
      </c>
      <c r="Y153" s="73"/>
      <c r="Z153" s="69"/>
    </row>
    <row r="154" spans="1:26" ht="12.75" customHeight="1">
      <c r="A154" s="58" t="s">
        <v>1304</v>
      </c>
      <c r="B154" s="59" t="s">
        <v>1306</v>
      </c>
      <c r="C154" s="65">
        <v>1000</v>
      </c>
      <c r="D154" s="66">
        <v>2176</v>
      </c>
      <c r="E154" s="255">
        <v>2749</v>
      </c>
      <c r="F154" s="256">
        <v>73.3</v>
      </c>
      <c r="G154" s="283"/>
      <c r="H154" s="284">
        <v>1272</v>
      </c>
      <c r="I154" s="255">
        <v>1606</v>
      </c>
      <c r="J154" s="256">
        <v>50.29</v>
      </c>
      <c r="K154" s="262"/>
      <c r="L154" s="264"/>
      <c r="M154" s="261"/>
      <c r="N154" s="255"/>
      <c r="O154" s="261"/>
      <c r="P154" s="255">
        <v>1606</v>
      </c>
      <c r="Q154" s="260">
        <v>50.29</v>
      </c>
      <c r="R154" s="262"/>
      <c r="S154" s="255"/>
      <c r="T154" s="261"/>
      <c r="U154" s="255"/>
      <c r="V154" s="261"/>
      <c r="W154" s="255">
        <f t="shared" si="16"/>
        <v>4355</v>
      </c>
      <c r="X154" s="260">
        <f t="shared" si="17"/>
        <v>123.59</v>
      </c>
      <c r="Y154" s="62" t="s">
        <v>1304</v>
      </c>
      <c r="Z154" s="58" t="s">
        <v>1307</v>
      </c>
    </row>
    <row r="155" spans="1:26">
      <c r="A155" s="63"/>
      <c r="B155" s="64" t="s">
        <v>1308</v>
      </c>
      <c r="C155" s="65">
        <v>1500</v>
      </c>
      <c r="D155" s="66">
        <v>2466</v>
      </c>
      <c r="E155" s="263">
        <v>3116</v>
      </c>
      <c r="F155" s="267">
        <v>222.18</v>
      </c>
      <c r="G155" s="283"/>
      <c r="H155" s="284">
        <v>1471</v>
      </c>
      <c r="I155" s="263">
        <v>1858</v>
      </c>
      <c r="J155" s="267">
        <v>20.21</v>
      </c>
      <c r="K155" s="262"/>
      <c r="L155" s="281"/>
      <c r="M155" s="268"/>
      <c r="N155" s="266"/>
      <c r="O155" s="268"/>
      <c r="P155" s="266">
        <v>1858</v>
      </c>
      <c r="Q155" s="268">
        <v>20.21</v>
      </c>
      <c r="R155" s="262"/>
      <c r="S155" s="266"/>
      <c r="T155" s="268"/>
      <c r="U155" s="266"/>
      <c r="V155" s="268"/>
      <c r="W155" s="266">
        <f t="shared" si="16"/>
        <v>4974</v>
      </c>
      <c r="X155" s="268">
        <f t="shared" si="17"/>
        <v>242.39000000000001</v>
      </c>
      <c r="Y155" s="68"/>
      <c r="Z155" s="63" t="s">
        <v>1309</v>
      </c>
    </row>
    <row r="156" spans="1:26">
      <c r="A156" s="63"/>
      <c r="B156" s="64" t="s">
        <v>1309</v>
      </c>
      <c r="C156" s="65">
        <v>2000</v>
      </c>
      <c r="D156" s="66">
        <v>3345</v>
      </c>
      <c r="E156" s="263">
        <v>4227</v>
      </c>
      <c r="F156" s="267">
        <v>91.57</v>
      </c>
      <c r="G156" s="283"/>
      <c r="H156" s="284">
        <v>1551</v>
      </c>
      <c r="I156" s="266">
        <v>1959</v>
      </c>
      <c r="J156" s="267">
        <v>34.659999999999997</v>
      </c>
      <c r="K156" s="262"/>
      <c r="L156" s="281"/>
      <c r="M156" s="268"/>
      <c r="N156" s="266"/>
      <c r="O156" s="269"/>
      <c r="P156" s="266">
        <v>1959</v>
      </c>
      <c r="Q156" s="268">
        <v>34.659999999999997</v>
      </c>
      <c r="R156" s="262"/>
      <c r="S156" s="266"/>
      <c r="T156" s="268"/>
      <c r="U156" s="266"/>
      <c r="V156" s="269"/>
      <c r="W156" s="266">
        <f t="shared" si="16"/>
        <v>6186</v>
      </c>
      <c r="X156" s="268">
        <f t="shared" si="17"/>
        <v>126.22999999999999</v>
      </c>
      <c r="Y156" s="68"/>
      <c r="Z156" s="63"/>
    </row>
    <row r="157" spans="1:26">
      <c r="A157" s="63"/>
      <c r="B157" s="64"/>
      <c r="C157" s="65">
        <v>5000</v>
      </c>
      <c r="D157" s="66">
        <v>5519</v>
      </c>
      <c r="E157" s="263">
        <v>6975</v>
      </c>
      <c r="F157" s="267">
        <v>21.24</v>
      </c>
      <c r="G157" s="283"/>
      <c r="H157" s="284">
        <v>2374</v>
      </c>
      <c r="I157" s="263">
        <v>3000</v>
      </c>
      <c r="J157" s="267">
        <v>17.13</v>
      </c>
      <c r="K157" s="262"/>
      <c r="L157" s="281"/>
      <c r="M157" s="268"/>
      <c r="N157" s="266"/>
      <c r="O157" s="268"/>
      <c r="P157" s="266">
        <v>3000</v>
      </c>
      <c r="Q157" s="268">
        <v>17.13</v>
      </c>
      <c r="R157" s="262"/>
      <c r="S157" s="266"/>
      <c r="T157" s="268"/>
      <c r="U157" s="266"/>
      <c r="V157" s="268"/>
      <c r="W157" s="266">
        <f t="shared" si="16"/>
        <v>9975</v>
      </c>
      <c r="X157" s="269">
        <f t="shared" si="17"/>
        <v>38.369999999999997</v>
      </c>
      <c r="Y157" s="63"/>
      <c r="Z157" s="63"/>
    </row>
    <row r="158" spans="1:26">
      <c r="A158" s="69"/>
      <c r="B158" s="70"/>
      <c r="C158" s="71">
        <v>10000</v>
      </c>
      <c r="D158" s="72">
        <v>6360</v>
      </c>
      <c r="E158" s="275">
        <v>8038</v>
      </c>
      <c r="F158" s="271">
        <v>21.24</v>
      </c>
      <c r="G158" s="285"/>
      <c r="H158" s="286">
        <v>3052</v>
      </c>
      <c r="I158" s="270">
        <v>3856</v>
      </c>
      <c r="J158" s="271">
        <v>17.13</v>
      </c>
      <c r="K158" s="273"/>
      <c r="L158" s="282"/>
      <c r="M158" s="287"/>
      <c r="N158" s="275"/>
      <c r="O158" s="274"/>
      <c r="P158" s="275">
        <v>3856</v>
      </c>
      <c r="Q158" s="274">
        <v>17.13</v>
      </c>
      <c r="R158" s="273"/>
      <c r="S158" s="275"/>
      <c r="T158" s="287"/>
      <c r="U158" s="275"/>
      <c r="V158" s="287"/>
      <c r="W158" s="275">
        <f t="shared" si="16"/>
        <v>11894</v>
      </c>
      <c r="X158" s="274">
        <f t="shared" si="17"/>
        <v>38.369999999999997</v>
      </c>
      <c r="Y158" s="69"/>
      <c r="Z158" s="69"/>
    </row>
    <row r="159" spans="1:26">
      <c r="A159" s="58" t="s">
        <v>1304</v>
      </c>
      <c r="B159" s="59" t="s">
        <v>1310</v>
      </c>
      <c r="C159" s="60">
        <v>1000</v>
      </c>
      <c r="D159" s="61" t="s">
        <v>36</v>
      </c>
      <c r="E159" s="258" t="s">
        <v>36</v>
      </c>
      <c r="F159" s="256" t="s">
        <v>36</v>
      </c>
      <c r="G159" s="288"/>
      <c r="H159" s="289">
        <v>1272</v>
      </c>
      <c r="I159" s="255">
        <v>1606</v>
      </c>
      <c r="J159" s="256">
        <v>50.29</v>
      </c>
      <c r="K159" s="259"/>
      <c r="L159" s="264"/>
      <c r="M159" s="260"/>
      <c r="N159" s="255"/>
      <c r="O159" s="261"/>
      <c r="P159" s="255">
        <v>1606</v>
      </c>
      <c r="Q159" s="260">
        <v>50.29</v>
      </c>
      <c r="R159" s="259"/>
      <c r="S159" s="255"/>
      <c r="T159" s="261"/>
      <c r="U159" s="255"/>
      <c r="V159" s="260"/>
      <c r="W159" s="255">
        <v>1557</v>
      </c>
      <c r="X159" s="260">
        <v>48.74</v>
      </c>
      <c r="Y159" s="62" t="s">
        <v>1304</v>
      </c>
      <c r="Z159" s="58" t="s">
        <v>1310</v>
      </c>
    </row>
    <row r="160" spans="1:26">
      <c r="A160" s="63"/>
      <c r="B160" s="64" t="s">
        <v>1309</v>
      </c>
      <c r="C160" s="65">
        <v>1500</v>
      </c>
      <c r="D160" s="66" t="s">
        <v>36</v>
      </c>
      <c r="E160" s="263" t="s">
        <v>36</v>
      </c>
      <c r="F160" s="267" t="s">
        <v>36</v>
      </c>
      <c r="G160" s="265"/>
      <c r="H160" s="265">
        <v>1471</v>
      </c>
      <c r="I160" s="263">
        <v>1858</v>
      </c>
      <c r="J160" s="267">
        <v>20.21</v>
      </c>
      <c r="K160" s="262"/>
      <c r="L160" s="281"/>
      <c r="M160" s="269"/>
      <c r="N160" s="266"/>
      <c r="O160" s="268"/>
      <c r="P160" s="266">
        <v>1858</v>
      </c>
      <c r="Q160" s="268">
        <v>20.21</v>
      </c>
      <c r="R160" s="262"/>
      <c r="S160" s="266"/>
      <c r="T160" s="268"/>
      <c r="U160" s="266"/>
      <c r="V160" s="268"/>
      <c r="W160" s="266">
        <v>1801</v>
      </c>
      <c r="X160" s="268">
        <v>19.59</v>
      </c>
      <c r="Y160" s="68"/>
      <c r="Z160" s="63" t="s">
        <v>1309</v>
      </c>
    </row>
    <row r="161" spans="1:26">
      <c r="A161" s="63"/>
      <c r="B161" s="64"/>
      <c r="C161" s="65">
        <v>2000</v>
      </c>
      <c r="D161" s="67" t="s">
        <v>36</v>
      </c>
      <c r="E161" s="266" t="s">
        <v>36</v>
      </c>
      <c r="F161" s="267" t="s">
        <v>36</v>
      </c>
      <c r="G161" s="265"/>
      <c r="H161" s="265">
        <v>1551</v>
      </c>
      <c r="I161" s="263">
        <v>1959</v>
      </c>
      <c r="J161" s="267">
        <v>34.659999999999997</v>
      </c>
      <c r="K161" s="262"/>
      <c r="L161" s="281"/>
      <c r="M161" s="268"/>
      <c r="N161" s="266"/>
      <c r="O161" s="268"/>
      <c r="P161" s="266">
        <v>1959</v>
      </c>
      <c r="Q161" s="268">
        <v>34.659999999999997</v>
      </c>
      <c r="R161" s="262"/>
      <c r="S161" s="266"/>
      <c r="T161" s="268"/>
      <c r="U161" s="266"/>
      <c r="V161" s="269"/>
      <c r="W161" s="266">
        <v>1899</v>
      </c>
      <c r="X161" s="268">
        <v>33.590000000000003</v>
      </c>
      <c r="Y161" s="68"/>
      <c r="Z161" s="63"/>
    </row>
    <row r="162" spans="1:26">
      <c r="A162" s="63"/>
      <c r="B162" s="64"/>
      <c r="C162" s="65">
        <v>5000</v>
      </c>
      <c r="D162" s="66" t="s">
        <v>36</v>
      </c>
      <c r="E162" s="263" t="s">
        <v>36</v>
      </c>
      <c r="F162" s="267" t="s">
        <v>36</v>
      </c>
      <c r="G162" s="265"/>
      <c r="H162" s="265">
        <v>2374</v>
      </c>
      <c r="I162" s="263">
        <v>3000</v>
      </c>
      <c r="J162" s="267">
        <v>17.13</v>
      </c>
      <c r="K162" s="262"/>
      <c r="L162" s="281"/>
      <c r="M162" s="268"/>
      <c r="N162" s="266"/>
      <c r="O162" s="268"/>
      <c r="P162" s="266">
        <v>3000</v>
      </c>
      <c r="Q162" s="268">
        <v>17.13</v>
      </c>
      <c r="R162" s="262"/>
      <c r="S162" s="266"/>
      <c r="T162" s="268"/>
      <c r="U162" s="266"/>
      <c r="V162" s="268"/>
      <c r="W162" s="266">
        <v>2907</v>
      </c>
      <c r="X162" s="268">
        <v>16.600000000000001</v>
      </c>
      <c r="Y162" s="68"/>
      <c r="Z162" s="63"/>
    </row>
    <row r="163" spans="1:26">
      <c r="A163" s="69"/>
      <c r="B163" s="70"/>
      <c r="C163" s="71">
        <v>10000</v>
      </c>
      <c r="D163" s="72" t="s">
        <v>36</v>
      </c>
      <c r="E163" s="266" t="s">
        <v>36</v>
      </c>
      <c r="F163" s="271" t="s">
        <v>36</v>
      </c>
      <c r="G163" s="272"/>
      <c r="H163" s="272">
        <v>3052</v>
      </c>
      <c r="I163" s="266">
        <v>3856</v>
      </c>
      <c r="J163" s="267">
        <v>17.13</v>
      </c>
      <c r="K163" s="273"/>
      <c r="L163" s="282"/>
      <c r="M163" s="274"/>
      <c r="N163" s="275"/>
      <c r="O163" s="274"/>
      <c r="P163" s="266">
        <v>3856</v>
      </c>
      <c r="Q163" s="274">
        <v>17.13</v>
      </c>
      <c r="R163" s="273"/>
      <c r="S163" s="266"/>
      <c r="T163" s="269"/>
      <c r="U163" s="275"/>
      <c r="V163" s="269"/>
      <c r="W163" s="275">
        <v>3737</v>
      </c>
      <c r="X163" s="268">
        <v>16.600000000000001</v>
      </c>
      <c r="Y163" s="73"/>
      <c r="Z163" s="69"/>
    </row>
    <row r="164" spans="1:26">
      <c r="A164" s="58"/>
      <c r="B164" s="59" t="s">
        <v>1311</v>
      </c>
      <c r="C164" s="65">
        <v>500</v>
      </c>
      <c r="D164" s="66"/>
      <c r="E164" s="255">
        <v>754</v>
      </c>
      <c r="F164" s="256">
        <v>82.12</v>
      </c>
      <c r="G164" s="265"/>
      <c r="H164" s="265"/>
      <c r="I164" s="258">
        <v>905</v>
      </c>
      <c r="J164" s="256">
        <v>30.8</v>
      </c>
      <c r="K164" s="262"/>
      <c r="L164" s="255">
        <v>1357</v>
      </c>
      <c r="M164" s="260">
        <v>46.21</v>
      </c>
      <c r="N164" s="255">
        <v>1131</v>
      </c>
      <c r="O164" s="261">
        <v>38.5</v>
      </c>
      <c r="P164" s="255">
        <v>905</v>
      </c>
      <c r="Q164" s="260">
        <v>30.8</v>
      </c>
      <c r="R164" s="262"/>
      <c r="S164" s="255">
        <f t="shared" si="12"/>
        <v>2111</v>
      </c>
      <c r="T164" s="260">
        <f t="shared" si="13"/>
        <v>128.33000000000001</v>
      </c>
      <c r="U164" s="255">
        <f t="shared" si="14"/>
        <v>1885</v>
      </c>
      <c r="V164" s="260">
        <f t="shared" si="15"/>
        <v>120.62</v>
      </c>
      <c r="W164" s="255">
        <f t="shared" si="16"/>
        <v>1659</v>
      </c>
      <c r="X164" s="260">
        <f t="shared" si="17"/>
        <v>112.92</v>
      </c>
      <c r="Y164" s="62" t="s">
        <v>1229</v>
      </c>
      <c r="Z164" s="58" t="s">
        <v>1312</v>
      </c>
    </row>
    <row r="165" spans="1:26">
      <c r="A165" s="63"/>
      <c r="B165" s="64" t="s">
        <v>1313</v>
      </c>
      <c r="C165" s="65">
        <v>1000</v>
      </c>
      <c r="D165" s="66">
        <v>922</v>
      </c>
      <c r="E165" s="263">
        <v>1165</v>
      </c>
      <c r="F165" s="267">
        <v>0.89</v>
      </c>
      <c r="G165" s="265"/>
      <c r="H165" s="265">
        <v>838</v>
      </c>
      <c r="I165" s="263">
        <v>1058</v>
      </c>
      <c r="J165" s="267">
        <v>2.4</v>
      </c>
      <c r="K165" s="262"/>
      <c r="L165" s="266">
        <v>1588</v>
      </c>
      <c r="M165" s="268">
        <v>3.6</v>
      </c>
      <c r="N165" s="266">
        <v>1323</v>
      </c>
      <c r="O165" s="268">
        <v>3</v>
      </c>
      <c r="P165" s="266">
        <v>1058</v>
      </c>
      <c r="Q165" s="268">
        <v>2.4</v>
      </c>
      <c r="R165" s="262"/>
      <c r="S165" s="266">
        <f t="shared" si="12"/>
        <v>2753</v>
      </c>
      <c r="T165" s="268">
        <f t="shared" si="13"/>
        <v>4.49</v>
      </c>
      <c r="U165" s="266">
        <f t="shared" si="14"/>
        <v>2488</v>
      </c>
      <c r="V165" s="269">
        <f t="shared" si="15"/>
        <v>3.89</v>
      </c>
      <c r="W165" s="266">
        <f t="shared" si="16"/>
        <v>2223</v>
      </c>
      <c r="X165" s="268">
        <f t="shared" si="17"/>
        <v>3.29</v>
      </c>
      <c r="Y165" s="68"/>
      <c r="Z165" s="63" t="s">
        <v>1313</v>
      </c>
    </row>
    <row r="166" spans="1:26">
      <c r="A166" s="63"/>
      <c r="B166" s="64"/>
      <c r="C166" s="65">
        <v>5000</v>
      </c>
      <c r="D166" s="66"/>
      <c r="E166" s="263">
        <v>1200</v>
      </c>
      <c r="F166" s="267">
        <v>4.92</v>
      </c>
      <c r="G166" s="265"/>
      <c r="H166" s="265"/>
      <c r="I166" s="263">
        <v>1154</v>
      </c>
      <c r="J166" s="267">
        <v>4.87</v>
      </c>
      <c r="K166" s="262"/>
      <c r="L166" s="266">
        <v>1732</v>
      </c>
      <c r="M166" s="269">
        <v>7.31</v>
      </c>
      <c r="N166" s="266">
        <v>1443</v>
      </c>
      <c r="O166" s="268">
        <v>6.08</v>
      </c>
      <c r="P166" s="266">
        <v>1154</v>
      </c>
      <c r="Q166" s="268">
        <v>4.87</v>
      </c>
      <c r="R166" s="262"/>
      <c r="S166" s="266">
        <f t="shared" si="12"/>
        <v>2932</v>
      </c>
      <c r="T166" s="269">
        <f t="shared" si="13"/>
        <v>12.23</v>
      </c>
      <c r="U166" s="266">
        <f t="shared" si="14"/>
        <v>2643</v>
      </c>
      <c r="V166" s="268">
        <f t="shared" si="15"/>
        <v>11</v>
      </c>
      <c r="W166" s="266">
        <f t="shared" si="16"/>
        <v>2354</v>
      </c>
      <c r="X166" s="268">
        <f t="shared" si="17"/>
        <v>9.7899999999999991</v>
      </c>
      <c r="Y166" s="68"/>
      <c r="Z166" s="63"/>
    </row>
    <row r="167" spans="1:26">
      <c r="A167" s="63"/>
      <c r="B167" s="64"/>
      <c r="C167" s="65">
        <v>10000</v>
      </c>
      <c r="D167" s="66"/>
      <c r="E167" s="266">
        <v>1446</v>
      </c>
      <c r="F167" s="267">
        <v>2.42</v>
      </c>
      <c r="G167" s="265"/>
      <c r="H167" s="265"/>
      <c r="I167" s="266">
        <v>1398</v>
      </c>
      <c r="J167" s="267">
        <v>1.91</v>
      </c>
      <c r="K167" s="262"/>
      <c r="L167" s="266">
        <v>2098</v>
      </c>
      <c r="M167" s="268">
        <v>2.87</v>
      </c>
      <c r="N167" s="266">
        <v>1748</v>
      </c>
      <c r="O167" s="268">
        <v>2.4</v>
      </c>
      <c r="P167" s="266">
        <v>1398</v>
      </c>
      <c r="Q167" s="268">
        <v>1.91</v>
      </c>
      <c r="R167" s="262"/>
      <c r="S167" s="266">
        <f t="shared" si="12"/>
        <v>3544</v>
      </c>
      <c r="T167" s="268">
        <f t="shared" si="13"/>
        <v>5.29</v>
      </c>
      <c r="U167" s="266">
        <f t="shared" si="14"/>
        <v>3194</v>
      </c>
      <c r="V167" s="269">
        <f t="shared" si="15"/>
        <v>4.82</v>
      </c>
      <c r="W167" s="266">
        <f t="shared" si="16"/>
        <v>2844</v>
      </c>
      <c r="X167" s="268">
        <f t="shared" si="17"/>
        <v>4.33</v>
      </c>
      <c r="Y167" s="68"/>
      <c r="Z167" s="63"/>
    </row>
    <row r="168" spans="1:26">
      <c r="A168" s="63"/>
      <c r="B168" s="64"/>
      <c r="C168" s="65">
        <v>25000</v>
      </c>
      <c r="D168" s="66"/>
      <c r="E168" s="263">
        <v>1811</v>
      </c>
      <c r="F168" s="267">
        <v>2.95</v>
      </c>
      <c r="G168" s="265"/>
      <c r="H168" s="265"/>
      <c r="I168" s="263">
        <v>1687</v>
      </c>
      <c r="J168" s="267">
        <v>1.97</v>
      </c>
      <c r="K168" s="262"/>
      <c r="L168" s="266">
        <v>2531</v>
      </c>
      <c r="M168" s="268">
        <v>2.96</v>
      </c>
      <c r="N168" s="266">
        <v>2109</v>
      </c>
      <c r="O168" s="268">
        <v>2.46</v>
      </c>
      <c r="P168" s="266">
        <v>1687</v>
      </c>
      <c r="Q168" s="268">
        <v>1.97</v>
      </c>
      <c r="R168" s="262"/>
      <c r="S168" s="266">
        <f t="shared" si="12"/>
        <v>4342</v>
      </c>
      <c r="T168" s="268">
        <f t="shared" si="13"/>
        <v>5.91</v>
      </c>
      <c r="U168" s="266">
        <f t="shared" si="14"/>
        <v>3920</v>
      </c>
      <c r="V168" s="268">
        <f t="shared" si="15"/>
        <v>5.41</v>
      </c>
      <c r="W168" s="266">
        <f t="shared" si="16"/>
        <v>3498</v>
      </c>
      <c r="X168" s="268">
        <f t="shared" si="17"/>
        <v>4.92</v>
      </c>
      <c r="Y168" s="68"/>
      <c r="Z168" s="63"/>
    </row>
    <row r="169" spans="1:26">
      <c r="A169" s="69"/>
      <c r="B169" s="70"/>
      <c r="C169" s="71">
        <v>50000</v>
      </c>
      <c r="D169" s="72"/>
      <c r="E169" s="270">
        <v>2551</v>
      </c>
      <c r="F169" s="271">
        <v>2.95</v>
      </c>
      <c r="G169" s="272"/>
      <c r="H169" s="272"/>
      <c r="I169" s="266">
        <v>2181</v>
      </c>
      <c r="J169" s="267">
        <v>1.97</v>
      </c>
      <c r="K169" s="273"/>
      <c r="L169" s="275">
        <v>3273</v>
      </c>
      <c r="M169" s="269">
        <v>2.96</v>
      </c>
      <c r="N169" s="266">
        <v>2727</v>
      </c>
      <c r="O169" s="269">
        <v>2.46</v>
      </c>
      <c r="P169" s="266">
        <v>2181</v>
      </c>
      <c r="Q169" s="268">
        <v>1.97</v>
      </c>
      <c r="R169" s="273"/>
      <c r="S169" s="275">
        <f t="shared" si="12"/>
        <v>5824</v>
      </c>
      <c r="T169" s="269">
        <f t="shared" si="13"/>
        <v>5.91</v>
      </c>
      <c r="U169" s="266">
        <f t="shared" si="14"/>
        <v>5278</v>
      </c>
      <c r="V169" s="269">
        <f t="shared" si="15"/>
        <v>5.41</v>
      </c>
      <c r="W169" s="266">
        <f t="shared" si="16"/>
        <v>4732</v>
      </c>
      <c r="X169" s="268">
        <f t="shared" si="17"/>
        <v>4.92</v>
      </c>
      <c r="Y169" s="73"/>
      <c r="Z169" s="69"/>
    </row>
    <row r="170" spans="1:26">
      <c r="A170" s="58"/>
      <c r="B170" s="59" t="s">
        <v>1311</v>
      </c>
      <c r="C170" s="65">
        <v>500</v>
      </c>
      <c r="D170" s="66"/>
      <c r="E170" s="255">
        <v>596</v>
      </c>
      <c r="F170" s="256">
        <v>64.930000000000007</v>
      </c>
      <c r="G170" s="265"/>
      <c r="H170" s="265"/>
      <c r="I170" s="255">
        <v>731</v>
      </c>
      <c r="J170" s="256">
        <v>24.92</v>
      </c>
      <c r="K170" s="262"/>
      <c r="L170" s="255">
        <v>1098</v>
      </c>
      <c r="M170" s="260">
        <v>37.380000000000003</v>
      </c>
      <c r="N170" s="255">
        <v>914</v>
      </c>
      <c r="O170" s="260">
        <v>31.15</v>
      </c>
      <c r="P170" s="255">
        <v>731</v>
      </c>
      <c r="Q170" s="260">
        <v>24.92</v>
      </c>
      <c r="R170" s="262"/>
      <c r="S170" s="255">
        <f t="shared" si="12"/>
        <v>1694</v>
      </c>
      <c r="T170" s="261">
        <f t="shared" si="13"/>
        <v>102.31</v>
      </c>
      <c r="U170" s="255">
        <f t="shared" si="14"/>
        <v>1510</v>
      </c>
      <c r="V170" s="261">
        <f t="shared" si="15"/>
        <v>96.080000000000013</v>
      </c>
      <c r="W170" s="255">
        <f t="shared" si="16"/>
        <v>1327</v>
      </c>
      <c r="X170" s="260">
        <f t="shared" si="17"/>
        <v>89.850000000000009</v>
      </c>
      <c r="Y170" s="62" t="s">
        <v>1229</v>
      </c>
      <c r="Z170" s="58" t="s">
        <v>1312</v>
      </c>
    </row>
    <row r="171" spans="1:26">
      <c r="A171" s="63"/>
      <c r="B171" s="64" t="s">
        <v>1314</v>
      </c>
      <c r="C171" s="65">
        <v>1000</v>
      </c>
      <c r="D171" s="66">
        <v>729</v>
      </c>
      <c r="E171" s="263">
        <v>920</v>
      </c>
      <c r="F171" s="267">
        <v>0.7</v>
      </c>
      <c r="G171" s="265"/>
      <c r="H171" s="265">
        <v>678</v>
      </c>
      <c r="I171" s="263">
        <v>856</v>
      </c>
      <c r="J171" s="267">
        <v>1.94</v>
      </c>
      <c r="K171" s="262"/>
      <c r="L171" s="266">
        <v>1284</v>
      </c>
      <c r="M171" s="269">
        <v>2.92</v>
      </c>
      <c r="N171" s="266">
        <v>1070</v>
      </c>
      <c r="O171" s="269">
        <v>2.42</v>
      </c>
      <c r="P171" s="266">
        <v>856</v>
      </c>
      <c r="Q171" s="268">
        <v>1.94</v>
      </c>
      <c r="R171" s="262"/>
      <c r="S171" s="266">
        <f t="shared" si="12"/>
        <v>2204</v>
      </c>
      <c r="T171" s="268">
        <f t="shared" si="13"/>
        <v>3.62</v>
      </c>
      <c r="U171" s="266">
        <f t="shared" si="14"/>
        <v>1990</v>
      </c>
      <c r="V171" s="268">
        <f t="shared" si="15"/>
        <v>3.12</v>
      </c>
      <c r="W171" s="266">
        <f t="shared" si="16"/>
        <v>1776</v>
      </c>
      <c r="X171" s="268">
        <f t="shared" si="17"/>
        <v>2.6399999999999997</v>
      </c>
      <c r="Y171" s="68"/>
      <c r="Z171" s="63" t="s">
        <v>1314</v>
      </c>
    </row>
    <row r="172" spans="1:26">
      <c r="A172" s="63"/>
      <c r="B172" s="64"/>
      <c r="C172" s="65">
        <v>5000</v>
      </c>
      <c r="D172" s="66"/>
      <c r="E172" s="263">
        <v>949</v>
      </c>
      <c r="F172" s="267">
        <v>3.89</v>
      </c>
      <c r="G172" s="265"/>
      <c r="H172" s="265"/>
      <c r="I172" s="266">
        <v>933</v>
      </c>
      <c r="J172" s="267">
        <v>3.94</v>
      </c>
      <c r="K172" s="262"/>
      <c r="L172" s="266">
        <v>1401</v>
      </c>
      <c r="M172" s="268">
        <v>5.91</v>
      </c>
      <c r="N172" s="266">
        <v>1168</v>
      </c>
      <c r="O172" s="268">
        <v>4.93</v>
      </c>
      <c r="P172" s="266">
        <v>933</v>
      </c>
      <c r="Q172" s="268">
        <v>3.94</v>
      </c>
      <c r="R172" s="262"/>
      <c r="S172" s="266">
        <f t="shared" si="12"/>
        <v>2350</v>
      </c>
      <c r="T172" s="269">
        <f t="shared" si="13"/>
        <v>9.8000000000000007</v>
      </c>
      <c r="U172" s="266">
        <f t="shared" si="14"/>
        <v>2117</v>
      </c>
      <c r="V172" s="268">
        <f t="shared" si="15"/>
        <v>8.82</v>
      </c>
      <c r="W172" s="266">
        <f t="shared" si="16"/>
        <v>1882</v>
      </c>
      <c r="X172" s="268">
        <f t="shared" si="17"/>
        <v>7.83</v>
      </c>
      <c r="Y172" s="68"/>
      <c r="Z172" s="63"/>
    </row>
    <row r="173" spans="1:26">
      <c r="A173" s="63"/>
      <c r="B173" s="64"/>
      <c r="C173" s="65">
        <v>10000</v>
      </c>
      <c r="D173" s="66"/>
      <c r="E173" s="266">
        <v>1144</v>
      </c>
      <c r="F173" s="267">
        <v>1.91</v>
      </c>
      <c r="G173" s="265"/>
      <c r="H173" s="265"/>
      <c r="I173" s="263">
        <v>1132</v>
      </c>
      <c r="J173" s="267">
        <v>1.54</v>
      </c>
      <c r="K173" s="262"/>
      <c r="L173" s="266">
        <v>1697</v>
      </c>
      <c r="M173" s="268">
        <v>2.33</v>
      </c>
      <c r="N173" s="266">
        <v>1414</v>
      </c>
      <c r="O173" s="268">
        <v>1.94</v>
      </c>
      <c r="P173" s="266">
        <v>1132</v>
      </c>
      <c r="Q173" s="268">
        <v>1.54</v>
      </c>
      <c r="R173" s="262"/>
      <c r="S173" s="266">
        <f t="shared" si="12"/>
        <v>2841</v>
      </c>
      <c r="T173" s="268">
        <f t="shared" si="13"/>
        <v>4.24</v>
      </c>
      <c r="U173" s="266">
        <f t="shared" si="14"/>
        <v>2558</v>
      </c>
      <c r="V173" s="268">
        <f t="shared" si="15"/>
        <v>3.8499999999999996</v>
      </c>
      <c r="W173" s="266">
        <f t="shared" si="16"/>
        <v>2276</v>
      </c>
      <c r="X173" s="268">
        <f t="shared" si="17"/>
        <v>3.45</v>
      </c>
      <c r="Y173" s="68"/>
      <c r="Z173" s="63"/>
    </row>
    <row r="174" spans="1:26">
      <c r="A174" s="63"/>
      <c r="B174" s="64"/>
      <c r="C174" s="65">
        <v>25000</v>
      </c>
      <c r="D174" s="66"/>
      <c r="E174" s="263">
        <v>1432</v>
      </c>
      <c r="F174" s="267">
        <v>2.33</v>
      </c>
      <c r="G174" s="265"/>
      <c r="H174" s="265"/>
      <c r="I174" s="263">
        <v>1365</v>
      </c>
      <c r="J174" s="267">
        <v>1.58</v>
      </c>
      <c r="K174" s="262"/>
      <c r="L174" s="266">
        <v>2048</v>
      </c>
      <c r="M174" s="268">
        <v>2.39</v>
      </c>
      <c r="N174" s="266">
        <v>1706</v>
      </c>
      <c r="O174" s="268">
        <v>1.99</v>
      </c>
      <c r="P174" s="266">
        <v>1365</v>
      </c>
      <c r="Q174" s="268">
        <v>1.58</v>
      </c>
      <c r="R174" s="262"/>
      <c r="S174" s="266">
        <f t="shared" si="12"/>
        <v>3480</v>
      </c>
      <c r="T174" s="268">
        <f t="shared" si="13"/>
        <v>4.7200000000000006</v>
      </c>
      <c r="U174" s="266">
        <f t="shared" si="14"/>
        <v>3138</v>
      </c>
      <c r="V174" s="268">
        <f t="shared" si="15"/>
        <v>4.32</v>
      </c>
      <c r="W174" s="266">
        <f t="shared" si="16"/>
        <v>2797</v>
      </c>
      <c r="X174" s="268">
        <f t="shared" si="17"/>
        <v>3.91</v>
      </c>
      <c r="Y174" s="68"/>
      <c r="Z174" s="63"/>
    </row>
    <row r="175" spans="1:26">
      <c r="A175" s="69"/>
      <c r="B175" s="70"/>
      <c r="C175" s="71">
        <v>50000</v>
      </c>
      <c r="D175" s="72"/>
      <c r="E175" s="266">
        <v>2016</v>
      </c>
      <c r="F175" s="267">
        <v>2.33</v>
      </c>
      <c r="G175" s="272"/>
      <c r="H175" s="272"/>
      <c r="I175" s="266">
        <v>1764</v>
      </c>
      <c r="J175" s="271">
        <v>1.58</v>
      </c>
      <c r="K175" s="273"/>
      <c r="L175" s="275">
        <v>2648</v>
      </c>
      <c r="M175" s="269">
        <v>2.39</v>
      </c>
      <c r="N175" s="275">
        <v>2206</v>
      </c>
      <c r="O175" s="274">
        <v>1.99</v>
      </c>
      <c r="P175" s="266">
        <v>1764</v>
      </c>
      <c r="Q175" s="268">
        <v>1.58</v>
      </c>
      <c r="R175" s="273"/>
      <c r="S175" s="275">
        <f t="shared" si="12"/>
        <v>4664</v>
      </c>
      <c r="T175" s="269">
        <f t="shared" si="13"/>
        <v>4.7200000000000006</v>
      </c>
      <c r="U175" s="275">
        <f t="shared" si="14"/>
        <v>4222</v>
      </c>
      <c r="V175" s="274">
        <f t="shared" si="15"/>
        <v>4.32</v>
      </c>
      <c r="W175" s="266">
        <f t="shared" si="16"/>
        <v>3780</v>
      </c>
      <c r="X175" s="274">
        <f t="shared" si="17"/>
        <v>3.91</v>
      </c>
      <c r="Y175" s="73"/>
      <c r="Z175" s="69"/>
    </row>
    <row r="176" spans="1:26">
      <c r="A176" s="58"/>
      <c r="B176" s="59" t="s">
        <v>1315</v>
      </c>
      <c r="C176" s="65">
        <v>5000</v>
      </c>
      <c r="D176" s="66"/>
      <c r="E176" s="258">
        <v>2958</v>
      </c>
      <c r="F176" s="256">
        <v>32.4</v>
      </c>
      <c r="G176" s="265"/>
      <c r="H176" s="265"/>
      <c r="I176" s="258">
        <v>2843</v>
      </c>
      <c r="J176" s="256">
        <v>9.68</v>
      </c>
      <c r="K176" s="262"/>
      <c r="L176" s="255">
        <v>3411</v>
      </c>
      <c r="M176" s="261">
        <v>11.62</v>
      </c>
      <c r="N176" s="255">
        <v>2843</v>
      </c>
      <c r="O176" s="261">
        <v>9.68</v>
      </c>
      <c r="P176" s="255">
        <v>2274</v>
      </c>
      <c r="Q176" s="260">
        <v>7.74</v>
      </c>
      <c r="R176" s="262"/>
      <c r="S176" s="255">
        <f t="shared" si="12"/>
        <v>6369</v>
      </c>
      <c r="T176" s="260">
        <f t="shared" si="13"/>
        <v>44.019999999999996</v>
      </c>
      <c r="U176" s="255">
        <f t="shared" si="14"/>
        <v>5801</v>
      </c>
      <c r="V176" s="260">
        <f t="shared" si="15"/>
        <v>42.08</v>
      </c>
      <c r="W176" s="255">
        <f t="shared" si="16"/>
        <v>5232</v>
      </c>
      <c r="X176" s="260">
        <f t="shared" si="17"/>
        <v>40.14</v>
      </c>
      <c r="Y176" s="62"/>
      <c r="Z176" s="58" t="s">
        <v>1316</v>
      </c>
    </row>
    <row r="177" spans="1:26">
      <c r="A177" s="63"/>
      <c r="B177" s="64" t="s">
        <v>1317</v>
      </c>
      <c r="C177" s="65">
        <v>10000</v>
      </c>
      <c r="D177" s="66">
        <v>3624</v>
      </c>
      <c r="E177" s="263">
        <v>4580</v>
      </c>
      <c r="F177" s="267">
        <v>0.35</v>
      </c>
      <c r="G177" s="265"/>
      <c r="H177" s="265">
        <v>2633</v>
      </c>
      <c r="I177" s="263">
        <v>3327</v>
      </c>
      <c r="J177" s="267">
        <v>0.77</v>
      </c>
      <c r="K177" s="262"/>
      <c r="L177" s="266">
        <v>3992</v>
      </c>
      <c r="M177" s="268">
        <v>0.92</v>
      </c>
      <c r="N177" s="266">
        <v>3327</v>
      </c>
      <c r="O177" s="268">
        <v>0.77</v>
      </c>
      <c r="P177" s="266">
        <v>2661</v>
      </c>
      <c r="Q177" s="268">
        <v>0.61</v>
      </c>
      <c r="R177" s="262"/>
      <c r="S177" s="266">
        <f t="shared" si="12"/>
        <v>8572</v>
      </c>
      <c r="T177" s="268">
        <f t="shared" si="13"/>
        <v>1.27</v>
      </c>
      <c r="U177" s="266">
        <f t="shared" si="14"/>
        <v>7907</v>
      </c>
      <c r="V177" s="269">
        <f t="shared" si="15"/>
        <v>1.1200000000000001</v>
      </c>
      <c r="W177" s="266">
        <f t="shared" si="16"/>
        <v>7241</v>
      </c>
      <c r="X177" s="268">
        <f t="shared" si="17"/>
        <v>0.96</v>
      </c>
      <c r="Y177" s="68"/>
      <c r="Z177" s="63"/>
    </row>
    <row r="178" spans="1:26">
      <c r="A178" s="63"/>
      <c r="B178" s="64"/>
      <c r="C178" s="65">
        <v>50000</v>
      </c>
      <c r="D178" s="66"/>
      <c r="E178" s="263">
        <v>4720</v>
      </c>
      <c r="F178" s="267">
        <v>1.89</v>
      </c>
      <c r="G178" s="265"/>
      <c r="H178" s="265"/>
      <c r="I178" s="266">
        <v>3637</v>
      </c>
      <c r="J178" s="267">
        <v>1.48</v>
      </c>
      <c r="K178" s="262"/>
      <c r="L178" s="266">
        <v>4365</v>
      </c>
      <c r="M178" s="269">
        <v>1.78</v>
      </c>
      <c r="N178" s="266">
        <v>3637</v>
      </c>
      <c r="O178" s="268">
        <v>1.48</v>
      </c>
      <c r="P178" s="266">
        <v>2910</v>
      </c>
      <c r="Q178" s="268">
        <v>1.18</v>
      </c>
      <c r="R178" s="262"/>
      <c r="S178" s="266">
        <f t="shared" si="12"/>
        <v>9085</v>
      </c>
      <c r="T178" s="268">
        <f t="shared" si="13"/>
        <v>3.67</v>
      </c>
      <c r="U178" s="266">
        <f t="shared" si="14"/>
        <v>8357</v>
      </c>
      <c r="V178" s="268">
        <f t="shared" si="15"/>
        <v>3.37</v>
      </c>
      <c r="W178" s="266">
        <f t="shared" si="16"/>
        <v>7630</v>
      </c>
      <c r="X178" s="268">
        <f t="shared" si="17"/>
        <v>3.07</v>
      </c>
      <c r="Y178" s="68"/>
      <c r="Z178" s="63"/>
    </row>
    <row r="179" spans="1:26">
      <c r="A179" s="63"/>
      <c r="B179" s="64"/>
      <c r="C179" s="65">
        <v>100000</v>
      </c>
      <c r="D179" s="66"/>
      <c r="E179" s="266">
        <v>5671</v>
      </c>
      <c r="F179" s="267">
        <v>0.95</v>
      </c>
      <c r="G179" s="265"/>
      <c r="H179" s="265"/>
      <c r="I179" s="263">
        <v>4382</v>
      </c>
      <c r="J179" s="267">
        <v>0.6</v>
      </c>
      <c r="K179" s="262"/>
      <c r="L179" s="266">
        <v>5259</v>
      </c>
      <c r="M179" s="268">
        <v>0.73</v>
      </c>
      <c r="N179" s="266">
        <v>4382</v>
      </c>
      <c r="O179" s="268">
        <v>0.6</v>
      </c>
      <c r="P179" s="266">
        <v>3505</v>
      </c>
      <c r="Q179" s="268">
        <v>0.48</v>
      </c>
      <c r="R179" s="262"/>
      <c r="S179" s="266">
        <f t="shared" si="12"/>
        <v>10930</v>
      </c>
      <c r="T179" s="269">
        <f t="shared" si="13"/>
        <v>1.68</v>
      </c>
      <c r="U179" s="266">
        <f t="shared" si="14"/>
        <v>10053</v>
      </c>
      <c r="V179" s="268">
        <f t="shared" si="15"/>
        <v>1.5499999999999998</v>
      </c>
      <c r="W179" s="266">
        <f t="shared" si="16"/>
        <v>9176</v>
      </c>
      <c r="X179" s="268">
        <f t="shared" si="17"/>
        <v>1.43</v>
      </c>
      <c r="Y179" s="68"/>
      <c r="Z179" s="63"/>
    </row>
    <row r="180" spans="1:26">
      <c r="A180" s="63"/>
      <c r="B180" s="64"/>
      <c r="C180" s="65">
        <v>250000</v>
      </c>
      <c r="D180" s="66"/>
      <c r="E180" s="263">
        <v>7116</v>
      </c>
      <c r="F180" s="267">
        <v>1.1399999999999999</v>
      </c>
      <c r="G180" s="265"/>
      <c r="H180" s="265"/>
      <c r="I180" s="263">
        <v>5301</v>
      </c>
      <c r="J180" s="267">
        <v>0.61</v>
      </c>
      <c r="K180" s="262"/>
      <c r="L180" s="266">
        <v>6362</v>
      </c>
      <c r="M180" s="268">
        <v>0.74</v>
      </c>
      <c r="N180" s="266">
        <v>5301</v>
      </c>
      <c r="O180" s="268">
        <v>0.61</v>
      </c>
      <c r="P180" s="266">
        <v>4241</v>
      </c>
      <c r="Q180" s="268">
        <v>0.49</v>
      </c>
      <c r="R180" s="262"/>
      <c r="S180" s="266">
        <f t="shared" si="12"/>
        <v>13478</v>
      </c>
      <c r="T180" s="269">
        <f t="shared" si="13"/>
        <v>1.88</v>
      </c>
      <c r="U180" s="290">
        <f t="shared" si="14"/>
        <v>12417</v>
      </c>
      <c r="V180" s="268">
        <f t="shared" si="15"/>
        <v>1.75</v>
      </c>
      <c r="W180" s="266">
        <f t="shared" si="16"/>
        <v>11357</v>
      </c>
      <c r="X180" s="268">
        <f t="shared" si="17"/>
        <v>1.63</v>
      </c>
      <c r="Y180" s="68"/>
      <c r="Z180" s="63"/>
    </row>
    <row r="181" spans="1:26">
      <c r="A181" s="69"/>
      <c r="B181" s="70"/>
      <c r="C181" s="71">
        <v>500000</v>
      </c>
      <c r="D181" s="72"/>
      <c r="E181" s="270">
        <v>10005</v>
      </c>
      <c r="F181" s="271">
        <v>1.1399999999999999</v>
      </c>
      <c r="G181" s="272"/>
      <c r="H181" s="272"/>
      <c r="I181" s="275">
        <v>6865</v>
      </c>
      <c r="J181" s="271">
        <v>0.61</v>
      </c>
      <c r="K181" s="273"/>
      <c r="L181" s="275">
        <v>8239</v>
      </c>
      <c r="M181" s="274">
        <v>0.74</v>
      </c>
      <c r="N181" s="275">
        <v>6865</v>
      </c>
      <c r="O181" s="274">
        <v>0.61</v>
      </c>
      <c r="P181" s="275">
        <v>5493</v>
      </c>
      <c r="Q181" s="274">
        <v>0.49</v>
      </c>
      <c r="R181" s="273"/>
      <c r="S181" s="275">
        <f t="shared" si="12"/>
        <v>18244</v>
      </c>
      <c r="T181" s="274">
        <f t="shared" si="13"/>
        <v>1.88</v>
      </c>
      <c r="U181" s="275">
        <f t="shared" si="14"/>
        <v>16870</v>
      </c>
      <c r="V181" s="287">
        <f t="shared" si="15"/>
        <v>1.75</v>
      </c>
      <c r="W181" s="275">
        <f t="shared" si="16"/>
        <v>15498</v>
      </c>
      <c r="X181" s="274">
        <f t="shared" si="17"/>
        <v>1.63</v>
      </c>
      <c r="Y181" s="73"/>
      <c r="Z181" s="69"/>
    </row>
    <row r="182" spans="1:26">
      <c r="D182" s="49"/>
    </row>
    <row r="183" spans="1:26">
      <c r="D183" s="49"/>
    </row>
    <row r="184" spans="1:26">
      <c r="D184" s="49"/>
    </row>
    <row r="185" spans="1:26">
      <c r="D185" s="49"/>
    </row>
    <row r="186" spans="1:26">
      <c r="D186" s="49"/>
    </row>
    <row r="187" spans="1:26">
      <c r="D187" s="49"/>
    </row>
    <row r="188" spans="1:26">
      <c r="D188" s="49"/>
    </row>
    <row r="189" spans="1:26">
      <c r="D189" s="49"/>
    </row>
    <row r="190" spans="1:26">
      <c r="D190" s="49"/>
    </row>
    <row r="191" spans="1:26">
      <c r="D191" s="49"/>
    </row>
    <row r="192" spans="1:26">
      <c r="D192" s="49"/>
    </row>
    <row r="193" spans="2:2" s="49" customFormat="1">
      <c r="B193" s="50"/>
    </row>
    <row r="194" spans="2:2" s="49" customFormat="1">
      <c r="B194" s="50"/>
    </row>
    <row r="195" spans="2:2" s="49" customFormat="1">
      <c r="B195" s="50"/>
    </row>
    <row r="196" spans="2:2" s="49" customFormat="1">
      <c r="B196" s="50"/>
    </row>
    <row r="197" spans="2:2" s="49" customFormat="1">
      <c r="B197" s="50"/>
    </row>
    <row r="198" spans="2:2" s="49" customFormat="1">
      <c r="B198" s="50"/>
    </row>
    <row r="199" spans="2:2" s="49" customFormat="1">
      <c r="B199" s="50"/>
    </row>
    <row r="200" spans="2:2" s="49" customFormat="1">
      <c r="B200" s="50"/>
    </row>
    <row r="201" spans="2:2" s="49" customFormat="1">
      <c r="B201" s="50"/>
    </row>
    <row r="202" spans="2:2" s="49" customFormat="1">
      <c r="B202" s="50"/>
    </row>
    <row r="203" spans="2:2" s="49" customFormat="1">
      <c r="B203" s="50"/>
    </row>
    <row r="204" spans="2:2" s="49" customFormat="1">
      <c r="B204" s="50"/>
    </row>
    <row r="205" spans="2:2" s="49" customFormat="1">
      <c r="B205" s="50"/>
    </row>
    <row r="206" spans="2:2" s="49" customFormat="1">
      <c r="B206" s="50"/>
    </row>
    <row r="207" spans="2:2" s="49" customFormat="1">
      <c r="B207" s="50"/>
    </row>
    <row r="208" spans="2:2" s="49" customFormat="1">
      <c r="B208" s="50"/>
    </row>
    <row r="209" spans="2:2" s="49" customFormat="1">
      <c r="B209" s="50"/>
    </row>
    <row r="210" spans="2:2" s="49" customFormat="1">
      <c r="B210" s="50"/>
    </row>
    <row r="211" spans="2:2" s="49" customFormat="1">
      <c r="B211" s="50"/>
    </row>
    <row r="212" spans="2:2" s="49" customFormat="1">
      <c r="B212" s="50"/>
    </row>
    <row r="213" spans="2:2" s="49" customFormat="1">
      <c r="B213" s="50"/>
    </row>
    <row r="214" spans="2:2" s="49" customFormat="1">
      <c r="B214" s="50"/>
    </row>
    <row r="215" spans="2:2" s="49" customFormat="1">
      <c r="B215" s="50"/>
    </row>
    <row r="216" spans="2:2" s="49" customFormat="1">
      <c r="B216" s="50"/>
    </row>
    <row r="217" spans="2:2" s="49" customFormat="1">
      <c r="B217" s="50"/>
    </row>
    <row r="218" spans="2:2" s="49" customFormat="1">
      <c r="B218" s="50"/>
    </row>
    <row r="219" spans="2:2" s="49" customFormat="1">
      <c r="B219" s="50"/>
    </row>
    <row r="220" spans="2:2" s="49" customFormat="1">
      <c r="B220" s="50"/>
    </row>
    <row r="221" spans="2:2" s="49" customFormat="1">
      <c r="B221" s="50"/>
    </row>
    <row r="222" spans="2:2" s="49" customFormat="1">
      <c r="B222" s="50"/>
    </row>
    <row r="223" spans="2:2" s="49" customFormat="1">
      <c r="B223" s="50"/>
    </row>
    <row r="224" spans="2:2" s="49" customFormat="1">
      <c r="B224" s="50"/>
    </row>
    <row r="225" spans="2:2" s="49" customFormat="1">
      <c r="B225" s="50"/>
    </row>
    <row r="226" spans="2:2" s="49" customFormat="1">
      <c r="B226" s="50"/>
    </row>
    <row r="227" spans="2:2" s="49" customFormat="1">
      <c r="B227" s="50"/>
    </row>
    <row r="228" spans="2:2" s="49" customFormat="1">
      <c r="B228" s="50"/>
    </row>
    <row r="229" spans="2:2" s="49" customFormat="1">
      <c r="B229" s="50"/>
    </row>
    <row r="230" spans="2:2" s="49" customFormat="1">
      <c r="B230" s="50"/>
    </row>
    <row r="231" spans="2:2" s="49" customFormat="1">
      <c r="B231" s="50"/>
    </row>
    <row r="232" spans="2:2" s="49" customFormat="1">
      <c r="B232" s="50"/>
    </row>
    <row r="233" spans="2:2" s="49" customFormat="1">
      <c r="B233" s="50"/>
    </row>
    <row r="234" spans="2:2" s="49" customFormat="1">
      <c r="B234" s="50"/>
    </row>
    <row r="235" spans="2:2" s="49" customFormat="1">
      <c r="B235" s="50"/>
    </row>
    <row r="236" spans="2:2" s="49" customFormat="1">
      <c r="B236" s="50"/>
    </row>
    <row r="237" spans="2:2" s="49" customFormat="1">
      <c r="B237" s="50"/>
    </row>
    <row r="238" spans="2:2" s="49" customFormat="1">
      <c r="B238" s="50"/>
    </row>
    <row r="239" spans="2:2" s="49" customFormat="1">
      <c r="B239" s="50"/>
    </row>
    <row r="240" spans="2:2" s="49" customFormat="1">
      <c r="B240" s="50"/>
    </row>
    <row r="241" spans="2:2" s="49" customFormat="1">
      <c r="B241" s="50"/>
    </row>
    <row r="242" spans="2:2" s="49" customFormat="1">
      <c r="B242" s="50"/>
    </row>
    <row r="243" spans="2:2" s="49" customFormat="1">
      <c r="B243" s="50"/>
    </row>
    <row r="244" spans="2:2" s="49" customFormat="1">
      <c r="B244" s="50"/>
    </row>
    <row r="245" spans="2:2" s="49" customFormat="1">
      <c r="B245" s="50"/>
    </row>
    <row r="246" spans="2:2" s="49" customFormat="1">
      <c r="B246" s="50"/>
    </row>
    <row r="247" spans="2:2" s="49" customFormat="1">
      <c r="B247" s="50"/>
    </row>
    <row r="248" spans="2:2" s="49" customFormat="1">
      <c r="B248" s="50"/>
    </row>
    <row r="249" spans="2:2" s="49" customFormat="1">
      <c r="B249" s="50"/>
    </row>
    <row r="250" spans="2:2" s="49" customFormat="1">
      <c r="B250" s="50"/>
    </row>
    <row r="251" spans="2:2" s="49" customFormat="1">
      <c r="B251" s="50"/>
    </row>
    <row r="252" spans="2:2" s="49" customFormat="1">
      <c r="B252" s="50"/>
    </row>
    <row r="253" spans="2:2" s="49" customFormat="1">
      <c r="B253" s="50"/>
    </row>
    <row r="254" spans="2:2" s="49" customFormat="1">
      <c r="B254" s="50"/>
    </row>
    <row r="255" spans="2:2" s="49" customFormat="1">
      <c r="B255" s="50"/>
    </row>
    <row r="256" spans="2:2" s="49" customFormat="1">
      <c r="B256" s="50"/>
    </row>
    <row r="257" spans="2:2" s="49" customFormat="1">
      <c r="B257" s="50"/>
    </row>
    <row r="258" spans="2:2" s="49" customFormat="1">
      <c r="B258" s="50"/>
    </row>
    <row r="259" spans="2:2" s="49" customFormat="1">
      <c r="B259" s="50"/>
    </row>
    <row r="260" spans="2:2" s="49" customFormat="1">
      <c r="B260" s="50"/>
    </row>
    <row r="261" spans="2:2" s="49" customFormat="1">
      <c r="B261" s="50"/>
    </row>
    <row r="262" spans="2:2" s="49" customFormat="1">
      <c r="B262" s="50"/>
    </row>
    <row r="263" spans="2:2" s="49" customFormat="1">
      <c r="B263" s="50"/>
    </row>
    <row r="264" spans="2:2" s="49" customFormat="1">
      <c r="B264" s="50"/>
    </row>
    <row r="265" spans="2:2" s="49" customFormat="1">
      <c r="B265" s="50"/>
    </row>
    <row r="266" spans="2:2" s="49" customFormat="1">
      <c r="B266" s="50"/>
    </row>
    <row r="267" spans="2:2" s="49" customFormat="1">
      <c r="B267" s="50"/>
    </row>
    <row r="268" spans="2:2" s="49" customFormat="1">
      <c r="B268" s="50"/>
    </row>
    <row r="269" spans="2:2" s="49" customFormat="1">
      <c r="B269" s="50"/>
    </row>
    <row r="270" spans="2:2" s="49" customFormat="1">
      <c r="B270" s="50"/>
    </row>
    <row r="271" spans="2:2" s="49" customFormat="1">
      <c r="B271" s="50"/>
    </row>
    <row r="272" spans="2:2" s="49" customFormat="1">
      <c r="B272" s="50"/>
    </row>
    <row r="273" spans="2:2" s="49" customFormat="1">
      <c r="B273" s="50"/>
    </row>
    <row r="274" spans="2:2" s="49" customFormat="1">
      <c r="B274" s="50"/>
    </row>
    <row r="275" spans="2:2" s="49" customFormat="1">
      <c r="B275" s="50"/>
    </row>
    <row r="276" spans="2:2" s="49" customFormat="1">
      <c r="B276" s="50"/>
    </row>
    <row r="277" spans="2:2" s="49" customFormat="1">
      <c r="B277" s="50"/>
    </row>
    <row r="278" spans="2:2" s="49" customFormat="1">
      <c r="B278" s="50"/>
    </row>
    <row r="279" spans="2:2" s="49" customFormat="1">
      <c r="B279" s="50"/>
    </row>
    <row r="280" spans="2:2" s="49" customFormat="1">
      <c r="B280" s="50"/>
    </row>
    <row r="281" spans="2:2" s="49" customFormat="1">
      <c r="B281" s="50"/>
    </row>
    <row r="282" spans="2:2" s="49" customFormat="1">
      <c r="B282" s="50"/>
    </row>
    <row r="283" spans="2:2" s="49" customFormat="1">
      <c r="B283" s="50"/>
    </row>
    <row r="284" spans="2:2" s="49" customFormat="1">
      <c r="B284" s="50"/>
    </row>
    <row r="285" spans="2:2" s="49" customFormat="1">
      <c r="B285" s="50"/>
    </row>
    <row r="286" spans="2:2" s="49" customFormat="1">
      <c r="B286" s="50"/>
    </row>
    <row r="287" spans="2:2" s="49" customFormat="1">
      <c r="B287" s="50"/>
    </row>
    <row r="288" spans="2:2" s="49" customFormat="1">
      <c r="B288" s="50"/>
    </row>
    <row r="289" spans="2:2" s="49" customFormat="1">
      <c r="B289" s="50"/>
    </row>
    <row r="290" spans="2:2" s="49" customFormat="1">
      <c r="B290" s="50"/>
    </row>
    <row r="291" spans="2:2" s="49" customFormat="1">
      <c r="B291" s="50"/>
    </row>
    <row r="292" spans="2:2" s="49" customFormat="1">
      <c r="B292" s="50"/>
    </row>
    <row r="293" spans="2:2" s="49" customFormat="1">
      <c r="B293" s="50"/>
    </row>
    <row r="294" spans="2:2" s="49" customFormat="1">
      <c r="B294" s="50"/>
    </row>
    <row r="295" spans="2:2" s="49" customFormat="1">
      <c r="B295" s="50"/>
    </row>
    <row r="296" spans="2:2" s="49" customFormat="1">
      <c r="B296" s="50"/>
    </row>
    <row r="297" spans="2:2" s="49" customFormat="1">
      <c r="B297" s="50"/>
    </row>
    <row r="298" spans="2:2" s="49" customFormat="1">
      <c r="B298" s="50"/>
    </row>
    <row r="299" spans="2:2" s="49" customFormat="1">
      <c r="B299" s="50"/>
    </row>
    <row r="300" spans="2:2" s="49" customFormat="1">
      <c r="B300" s="50"/>
    </row>
    <row r="301" spans="2:2" s="49" customFormat="1">
      <c r="B301" s="50"/>
    </row>
    <row r="302" spans="2:2" s="49" customFormat="1">
      <c r="B302" s="50"/>
    </row>
    <row r="303" spans="2:2" s="49" customFormat="1">
      <c r="B303" s="50"/>
    </row>
    <row r="304" spans="2:2" s="49" customFormat="1">
      <c r="B304" s="50"/>
    </row>
    <row r="305" spans="2:2" s="49" customFormat="1">
      <c r="B305" s="50"/>
    </row>
    <row r="306" spans="2:2" s="49" customFormat="1">
      <c r="B306" s="50"/>
    </row>
    <row r="307" spans="2:2" s="49" customFormat="1">
      <c r="B307" s="50"/>
    </row>
    <row r="308" spans="2:2" s="49" customFormat="1">
      <c r="B308" s="50"/>
    </row>
    <row r="309" spans="2:2" s="49" customFormat="1">
      <c r="B309" s="50"/>
    </row>
    <row r="310" spans="2:2" s="49" customFormat="1">
      <c r="B310" s="50"/>
    </row>
    <row r="311" spans="2:2" s="49" customFormat="1">
      <c r="B311" s="50"/>
    </row>
    <row r="312" spans="2:2" s="49" customFormat="1">
      <c r="B312" s="50"/>
    </row>
    <row r="313" spans="2:2" s="49" customFormat="1">
      <c r="B313" s="50"/>
    </row>
    <row r="314" spans="2:2" s="49" customFormat="1">
      <c r="B314" s="50"/>
    </row>
    <row r="315" spans="2:2" s="49" customFormat="1">
      <c r="B315" s="50"/>
    </row>
    <row r="316" spans="2:2" s="49" customFormat="1">
      <c r="B316" s="50"/>
    </row>
    <row r="317" spans="2:2" s="49" customFormat="1">
      <c r="B317" s="50"/>
    </row>
    <row r="318" spans="2:2" s="49" customFormat="1">
      <c r="B318" s="50"/>
    </row>
    <row r="319" spans="2:2" s="49" customFormat="1">
      <c r="B319" s="50"/>
    </row>
    <row r="320" spans="2:2" s="49" customFormat="1">
      <c r="B320" s="50"/>
    </row>
    <row r="321" spans="2:2" s="49" customFormat="1">
      <c r="B321" s="50"/>
    </row>
    <row r="322" spans="2:2" s="49" customFormat="1">
      <c r="B322" s="50"/>
    </row>
    <row r="323" spans="2:2" s="49" customFormat="1">
      <c r="B323" s="50"/>
    </row>
    <row r="324" spans="2:2" s="49" customFormat="1">
      <c r="B324" s="50"/>
    </row>
    <row r="325" spans="2:2" s="49" customFormat="1">
      <c r="B325" s="50"/>
    </row>
    <row r="326" spans="2:2" s="49" customFormat="1">
      <c r="B326" s="50"/>
    </row>
    <row r="327" spans="2:2" s="49" customFormat="1">
      <c r="B327" s="50"/>
    </row>
    <row r="328" spans="2:2" s="49" customFormat="1">
      <c r="B328" s="50"/>
    </row>
    <row r="329" spans="2:2" s="49" customFormat="1">
      <c r="B329" s="50"/>
    </row>
    <row r="330" spans="2:2" s="49" customFormat="1">
      <c r="B330" s="50"/>
    </row>
    <row r="331" spans="2:2" s="49" customFormat="1">
      <c r="B331" s="50"/>
    </row>
    <row r="332" spans="2:2" s="49" customFormat="1">
      <c r="B332" s="50"/>
    </row>
    <row r="333" spans="2:2" s="49" customFormat="1">
      <c r="B333" s="50"/>
    </row>
    <row r="334" spans="2:2" s="49" customFormat="1">
      <c r="B334" s="50"/>
    </row>
    <row r="335" spans="2:2" s="49" customFormat="1">
      <c r="B335" s="50"/>
    </row>
    <row r="336" spans="2:2" s="49" customFormat="1">
      <c r="B336" s="50"/>
    </row>
    <row r="337" spans="2:2" s="49" customFormat="1">
      <c r="B337" s="50"/>
    </row>
    <row r="338" spans="2:2" s="49" customFormat="1">
      <c r="B338" s="50"/>
    </row>
    <row r="339" spans="2:2" s="49" customFormat="1">
      <c r="B339" s="50"/>
    </row>
    <row r="340" spans="2:2" s="49" customFormat="1">
      <c r="B340" s="50"/>
    </row>
    <row r="341" spans="2:2" s="49" customFormat="1">
      <c r="B341" s="50"/>
    </row>
    <row r="342" spans="2:2" s="49" customFormat="1">
      <c r="B342" s="50"/>
    </row>
    <row r="343" spans="2:2" s="49" customFormat="1">
      <c r="B343" s="50"/>
    </row>
    <row r="344" spans="2:2" s="49" customFormat="1">
      <c r="B344" s="50"/>
    </row>
    <row r="345" spans="2:2" s="49" customFormat="1">
      <c r="B345" s="50"/>
    </row>
    <row r="346" spans="2:2" s="49" customFormat="1">
      <c r="B346" s="50"/>
    </row>
    <row r="347" spans="2:2" s="49" customFormat="1">
      <c r="B347" s="50"/>
    </row>
    <row r="348" spans="2:2" s="49" customFormat="1">
      <c r="B348" s="50"/>
    </row>
    <row r="349" spans="2:2" s="49" customFormat="1">
      <c r="B349" s="50"/>
    </row>
    <row r="350" spans="2:2" s="49" customFormat="1">
      <c r="B350" s="50"/>
    </row>
    <row r="351" spans="2:2" s="49" customFormat="1">
      <c r="B351" s="50"/>
    </row>
    <row r="352" spans="2:2" s="49" customFormat="1">
      <c r="B352" s="50"/>
    </row>
    <row r="353" spans="2:2" s="49" customFormat="1">
      <c r="B353" s="50"/>
    </row>
    <row r="354" spans="2:2" s="49" customFormat="1">
      <c r="B354" s="50"/>
    </row>
    <row r="355" spans="2:2" s="49" customFormat="1">
      <c r="B355" s="50"/>
    </row>
    <row r="356" spans="2:2" s="49" customFormat="1">
      <c r="B356" s="50"/>
    </row>
    <row r="357" spans="2:2" s="49" customFormat="1">
      <c r="B357" s="50"/>
    </row>
    <row r="358" spans="2:2" s="49" customFormat="1">
      <c r="B358" s="50"/>
    </row>
    <row r="359" spans="2:2" s="49" customFormat="1">
      <c r="B359" s="50"/>
    </row>
    <row r="360" spans="2:2" s="49" customFormat="1">
      <c r="B360" s="50"/>
    </row>
    <row r="361" spans="2:2" s="49" customFormat="1">
      <c r="B361" s="50"/>
    </row>
    <row r="362" spans="2:2" s="49" customFormat="1">
      <c r="B362" s="50"/>
    </row>
    <row r="363" spans="2:2" s="49" customFormat="1">
      <c r="B363" s="50"/>
    </row>
    <row r="364" spans="2:2" s="49" customFormat="1">
      <c r="B364" s="50"/>
    </row>
    <row r="365" spans="2:2" s="49" customFormat="1">
      <c r="B365" s="50"/>
    </row>
    <row r="366" spans="2:2" s="49" customFormat="1">
      <c r="B366" s="50"/>
    </row>
    <row r="367" spans="2:2" s="49" customFormat="1">
      <c r="B367" s="50"/>
    </row>
    <row r="368" spans="2:2" s="49" customFormat="1">
      <c r="B368" s="50"/>
    </row>
    <row r="369" spans="2:2" s="49" customFormat="1">
      <c r="B369" s="50"/>
    </row>
    <row r="370" spans="2:2" s="49" customFormat="1">
      <c r="B370" s="50"/>
    </row>
    <row r="371" spans="2:2" s="49" customFormat="1">
      <c r="B371" s="50"/>
    </row>
    <row r="372" spans="2:2" s="49" customFormat="1">
      <c r="B372" s="50"/>
    </row>
    <row r="373" spans="2:2" s="49" customFormat="1">
      <c r="B373" s="50"/>
    </row>
    <row r="374" spans="2:2" s="49" customFormat="1">
      <c r="B374" s="50"/>
    </row>
    <row r="375" spans="2:2" s="49" customFormat="1">
      <c r="B375" s="50"/>
    </row>
    <row r="376" spans="2:2" s="49" customFormat="1">
      <c r="B376" s="50"/>
    </row>
    <row r="377" spans="2:2" s="49" customFormat="1">
      <c r="B377" s="50"/>
    </row>
    <row r="378" spans="2:2" s="49" customFormat="1">
      <c r="B378" s="50"/>
    </row>
    <row r="379" spans="2:2" s="49" customFormat="1">
      <c r="B379" s="50"/>
    </row>
    <row r="380" spans="2:2" s="49" customFormat="1">
      <c r="B380" s="50"/>
    </row>
    <row r="381" spans="2:2" s="49" customFormat="1">
      <c r="B381" s="50"/>
    </row>
    <row r="382" spans="2:2" s="49" customFormat="1">
      <c r="B382" s="50"/>
    </row>
    <row r="383" spans="2:2" s="49" customFormat="1">
      <c r="B383" s="50"/>
    </row>
    <row r="384" spans="2:2" s="49" customFormat="1">
      <c r="B384" s="50"/>
    </row>
    <row r="385" spans="2:2" s="49" customFormat="1">
      <c r="B385" s="50"/>
    </row>
    <row r="386" spans="2:2" s="49" customFormat="1">
      <c r="B386" s="50"/>
    </row>
    <row r="387" spans="2:2" s="49" customFormat="1">
      <c r="B387" s="50"/>
    </row>
    <row r="388" spans="2:2" s="49" customFormat="1">
      <c r="B388" s="50"/>
    </row>
    <row r="389" spans="2:2" s="49" customFormat="1">
      <c r="B389" s="50"/>
    </row>
    <row r="390" spans="2:2" s="49" customFormat="1">
      <c r="B390" s="50"/>
    </row>
    <row r="391" spans="2:2" s="49" customFormat="1">
      <c r="B391" s="50"/>
    </row>
    <row r="392" spans="2:2" s="49" customFormat="1">
      <c r="B392" s="50"/>
    </row>
    <row r="393" spans="2:2" s="49" customFormat="1">
      <c r="B393" s="50"/>
    </row>
    <row r="394" spans="2:2" s="49" customFormat="1">
      <c r="B394" s="50"/>
    </row>
    <row r="395" spans="2:2" s="49" customFormat="1">
      <c r="B395" s="50"/>
    </row>
    <row r="396" spans="2:2" s="49" customFormat="1">
      <c r="B396" s="50"/>
    </row>
    <row r="397" spans="2:2" s="49" customFormat="1">
      <c r="B397" s="50"/>
    </row>
    <row r="398" spans="2:2" s="49" customFormat="1">
      <c r="B398" s="50"/>
    </row>
    <row r="399" spans="2:2" s="49" customFormat="1">
      <c r="B399" s="50"/>
    </row>
    <row r="400" spans="2:2" s="49" customFormat="1">
      <c r="B400" s="50"/>
    </row>
    <row r="401" spans="2:2" s="49" customFormat="1">
      <c r="B401" s="50"/>
    </row>
    <row r="402" spans="2:2" s="49" customFormat="1">
      <c r="B402" s="50"/>
    </row>
    <row r="403" spans="2:2" s="49" customFormat="1">
      <c r="B403" s="50"/>
    </row>
    <row r="404" spans="2:2" s="49" customFormat="1">
      <c r="B404" s="50"/>
    </row>
    <row r="405" spans="2:2" s="49" customFormat="1">
      <c r="B405" s="50"/>
    </row>
    <row r="406" spans="2:2" s="49" customFormat="1">
      <c r="B406" s="50"/>
    </row>
    <row r="407" spans="2:2" s="49" customFormat="1">
      <c r="B407" s="50"/>
    </row>
    <row r="408" spans="2:2" s="49" customFormat="1">
      <c r="B408" s="50"/>
    </row>
    <row r="409" spans="2:2" s="49" customFormat="1">
      <c r="B409" s="50"/>
    </row>
    <row r="410" spans="2:2" s="49" customFormat="1">
      <c r="B410" s="50"/>
    </row>
    <row r="411" spans="2:2" s="49" customFormat="1">
      <c r="B411" s="50"/>
    </row>
    <row r="412" spans="2:2" s="49" customFormat="1">
      <c r="B412" s="50"/>
    </row>
    <row r="413" spans="2:2" s="49" customFormat="1">
      <c r="B413" s="50"/>
    </row>
    <row r="414" spans="2:2" s="49" customFormat="1">
      <c r="B414" s="50"/>
    </row>
    <row r="415" spans="2:2" s="49" customFormat="1">
      <c r="B415" s="50"/>
    </row>
    <row r="416" spans="2:2" s="49" customFormat="1">
      <c r="B416" s="50"/>
    </row>
    <row r="417" spans="2:2" s="49" customFormat="1">
      <c r="B417" s="50"/>
    </row>
    <row r="418" spans="2:2" s="49" customFormat="1">
      <c r="B418" s="50"/>
    </row>
    <row r="419" spans="2:2" s="49" customFormat="1">
      <c r="B419" s="50"/>
    </row>
    <row r="420" spans="2:2" s="49" customFormat="1">
      <c r="B420" s="50"/>
    </row>
    <row r="421" spans="2:2" s="49" customFormat="1">
      <c r="B421" s="50"/>
    </row>
    <row r="422" spans="2:2" s="49" customFormat="1">
      <c r="B422" s="50"/>
    </row>
    <row r="423" spans="2:2" s="49" customFormat="1">
      <c r="B423" s="50"/>
    </row>
    <row r="424" spans="2:2" s="49" customFormat="1">
      <c r="B424" s="50"/>
    </row>
    <row r="425" spans="2:2" s="49" customFormat="1">
      <c r="B425" s="50"/>
    </row>
    <row r="426" spans="2:2" s="49" customFormat="1">
      <c r="B426" s="50"/>
    </row>
    <row r="427" spans="2:2" s="49" customFormat="1">
      <c r="B427" s="50"/>
    </row>
    <row r="428" spans="2:2" s="49" customFormat="1">
      <c r="B428" s="50"/>
    </row>
    <row r="429" spans="2:2" s="49" customFormat="1">
      <c r="B429" s="50"/>
    </row>
    <row r="430" spans="2:2" s="49" customFormat="1">
      <c r="B430" s="50"/>
    </row>
    <row r="431" spans="2:2" s="49" customFormat="1">
      <c r="B431" s="50"/>
    </row>
    <row r="432" spans="2:2" s="49" customFormat="1">
      <c r="B432" s="50"/>
    </row>
    <row r="433" spans="2:2" s="49" customFormat="1">
      <c r="B433" s="50"/>
    </row>
    <row r="434" spans="2:2" s="49" customFormat="1">
      <c r="B434" s="50"/>
    </row>
    <row r="435" spans="2:2" s="49" customFormat="1">
      <c r="B435" s="50"/>
    </row>
    <row r="436" spans="2:2" s="49" customFormat="1">
      <c r="B436" s="50"/>
    </row>
    <row r="437" spans="2:2" s="49" customFormat="1">
      <c r="B437" s="50"/>
    </row>
    <row r="438" spans="2:2" s="49" customFormat="1">
      <c r="B438" s="50"/>
    </row>
    <row r="439" spans="2:2" s="49" customFormat="1">
      <c r="B439" s="50"/>
    </row>
    <row r="440" spans="2:2" s="49" customFormat="1">
      <c r="B440" s="50"/>
    </row>
    <row r="441" spans="2:2" s="49" customFormat="1">
      <c r="B441" s="50"/>
    </row>
    <row r="442" spans="2:2" s="49" customFormat="1">
      <c r="B442" s="50"/>
    </row>
    <row r="443" spans="2:2" s="49" customFormat="1">
      <c r="B443" s="50"/>
    </row>
    <row r="444" spans="2:2" s="49" customFormat="1">
      <c r="B444" s="50"/>
    </row>
    <row r="445" spans="2:2" s="49" customFormat="1">
      <c r="B445" s="50"/>
    </row>
    <row r="446" spans="2:2" s="49" customFormat="1">
      <c r="B446" s="50"/>
    </row>
    <row r="447" spans="2:2" s="49" customFormat="1">
      <c r="B447" s="50"/>
    </row>
    <row r="448" spans="2:2" s="49" customFormat="1">
      <c r="B448" s="50"/>
    </row>
    <row r="449" spans="2:2" s="49" customFormat="1">
      <c r="B449" s="50"/>
    </row>
    <row r="450" spans="2:2" s="49" customFormat="1">
      <c r="B450" s="50"/>
    </row>
    <row r="451" spans="2:2" s="49" customFormat="1">
      <c r="B451" s="50"/>
    </row>
    <row r="452" spans="2:2" s="49" customFormat="1">
      <c r="B452" s="50"/>
    </row>
    <row r="453" spans="2:2" s="49" customFormat="1">
      <c r="B453" s="50"/>
    </row>
    <row r="454" spans="2:2" s="49" customFormat="1">
      <c r="B454" s="50"/>
    </row>
    <row r="455" spans="2:2" s="49" customFormat="1">
      <c r="B455" s="50"/>
    </row>
    <row r="456" spans="2:2" s="49" customFormat="1">
      <c r="B456" s="50"/>
    </row>
    <row r="457" spans="2:2" s="49" customFormat="1">
      <c r="B457" s="50"/>
    </row>
    <row r="458" spans="2:2" s="49" customFormat="1">
      <c r="B458" s="50"/>
    </row>
    <row r="459" spans="2:2" s="49" customFormat="1">
      <c r="B459" s="50"/>
    </row>
    <row r="460" spans="2:2" s="49" customFormat="1">
      <c r="B460" s="50"/>
    </row>
    <row r="461" spans="2:2" s="49" customFormat="1">
      <c r="B461" s="50"/>
    </row>
    <row r="462" spans="2:2" s="49" customFormat="1">
      <c r="B462" s="50"/>
    </row>
    <row r="463" spans="2:2" s="49" customFormat="1">
      <c r="B463" s="50"/>
    </row>
    <row r="464" spans="2:2" s="49" customFormat="1">
      <c r="B464" s="50"/>
    </row>
    <row r="465" spans="2:2" s="49" customFormat="1">
      <c r="B465" s="50"/>
    </row>
    <row r="466" spans="2:2" s="49" customFormat="1">
      <c r="B466" s="50"/>
    </row>
    <row r="467" spans="2:2" s="49" customFormat="1">
      <c r="B467" s="50"/>
    </row>
    <row r="468" spans="2:2" s="49" customFormat="1">
      <c r="B468" s="50"/>
    </row>
    <row r="469" spans="2:2" s="49" customFormat="1">
      <c r="B469" s="50"/>
    </row>
    <row r="470" spans="2:2" s="49" customFormat="1">
      <c r="B470" s="50"/>
    </row>
    <row r="471" spans="2:2" s="49" customFormat="1">
      <c r="B471" s="50"/>
    </row>
    <row r="472" spans="2:2" s="49" customFormat="1">
      <c r="B472" s="50"/>
    </row>
    <row r="473" spans="2:2" s="49" customFormat="1">
      <c r="B473" s="50"/>
    </row>
    <row r="474" spans="2:2" s="49" customFormat="1">
      <c r="B474" s="50"/>
    </row>
    <row r="475" spans="2:2" s="49" customFormat="1">
      <c r="B475" s="50"/>
    </row>
    <row r="476" spans="2:2" s="49" customFormat="1">
      <c r="B476" s="50"/>
    </row>
    <row r="477" spans="2:2" s="49" customFormat="1">
      <c r="B477" s="50"/>
    </row>
    <row r="478" spans="2:2" s="49" customFormat="1">
      <c r="B478" s="50"/>
    </row>
    <row r="479" spans="2:2" s="49" customFormat="1">
      <c r="B479" s="50"/>
    </row>
    <row r="480" spans="2:2" s="49" customFormat="1">
      <c r="B480" s="50"/>
    </row>
    <row r="481" spans="2:2" s="49" customFormat="1">
      <c r="B481" s="50"/>
    </row>
    <row r="482" spans="2:2" s="49" customFormat="1">
      <c r="B482" s="50"/>
    </row>
    <row r="483" spans="2:2" s="49" customFormat="1">
      <c r="B483" s="50"/>
    </row>
    <row r="484" spans="2:2" s="49" customFormat="1">
      <c r="B484" s="50"/>
    </row>
    <row r="485" spans="2:2" s="49" customFormat="1">
      <c r="B485" s="50"/>
    </row>
    <row r="486" spans="2:2" s="49" customFormat="1">
      <c r="B486" s="50"/>
    </row>
    <row r="487" spans="2:2" s="49" customFormat="1">
      <c r="B487" s="50"/>
    </row>
    <row r="488" spans="2:2" s="49" customFormat="1">
      <c r="B488" s="50"/>
    </row>
    <row r="489" spans="2:2" s="49" customFormat="1">
      <c r="B489" s="50"/>
    </row>
    <row r="490" spans="2:2" s="49" customFormat="1">
      <c r="B490" s="50"/>
    </row>
    <row r="491" spans="2:2" s="49" customFormat="1">
      <c r="B491" s="50"/>
    </row>
    <row r="492" spans="2:2" s="49" customFormat="1">
      <c r="B492" s="50"/>
    </row>
    <row r="493" spans="2:2" s="49" customFormat="1">
      <c r="B493" s="50"/>
    </row>
    <row r="494" spans="2:2" s="49" customFormat="1">
      <c r="B494" s="50"/>
    </row>
    <row r="495" spans="2:2" s="49" customFormat="1">
      <c r="B495" s="50"/>
    </row>
    <row r="496" spans="2:2" s="49" customFormat="1">
      <c r="B496" s="50"/>
    </row>
    <row r="497" spans="2:2" s="49" customFormat="1">
      <c r="B497" s="50"/>
    </row>
    <row r="498" spans="2:2" s="49" customFormat="1">
      <c r="B498" s="50"/>
    </row>
    <row r="499" spans="2:2" s="49" customFormat="1">
      <c r="B499" s="50"/>
    </row>
    <row r="500" spans="2:2" s="49" customFormat="1">
      <c r="B500" s="50"/>
    </row>
    <row r="501" spans="2:2" s="49" customFormat="1">
      <c r="B501" s="50"/>
    </row>
    <row r="502" spans="2:2" s="49" customFormat="1">
      <c r="B502" s="50"/>
    </row>
    <row r="503" spans="2:2" s="49" customFormat="1">
      <c r="B503" s="50"/>
    </row>
    <row r="504" spans="2:2" s="49" customFormat="1">
      <c r="B504" s="50"/>
    </row>
    <row r="505" spans="2:2" s="49" customFormat="1">
      <c r="B505" s="50"/>
    </row>
    <row r="506" spans="2:2" s="49" customFormat="1">
      <c r="B506" s="50"/>
    </row>
    <row r="507" spans="2:2" s="49" customFormat="1">
      <c r="B507" s="50"/>
    </row>
    <row r="508" spans="2:2" s="49" customFormat="1">
      <c r="B508" s="50"/>
    </row>
    <row r="509" spans="2:2" s="49" customFormat="1">
      <c r="B509" s="50"/>
    </row>
    <row r="510" spans="2:2" s="49" customFormat="1">
      <c r="B510" s="50"/>
    </row>
    <row r="511" spans="2:2" s="49" customFormat="1">
      <c r="B511" s="50"/>
    </row>
    <row r="512" spans="2:2" s="49" customFormat="1">
      <c r="B512" s="50"/>
    </row>
    <row r="513" spans="2:2" s="49" customFormat="1">
      <c r="B513" s="50"/>
    </row>
    <row r="514" spans="2:2" s="49" customFormat="1">
      <c r="B514" s="50"/>
    </row>
    <row r="515" spans="2:2" s="49" customFormat="1">
      <c r="B515" s="50"/>
    </row>
    <row r="516" spans="2:2" s="49" customFormat="1">
      <c r="B516" s="50"/>
    </row>
    <row r="517" spans="2:2" s="49" customFormat="1">
      <c r="B517" s="50"/>
    </row>
    <row r="518" spans="2:2" s="49" customFormat="1">
      <c r="B518" s="50"/>
    </row>
    <row r="519" spans="2:2" s="49" customFormat="1">
      <c r="B519" s="50"/>
    </row>
    <row r="520" spans="2:2" s="49" customFormat="1">
      <c r="B520" s="50"/>
    </row>
    <row r="521" spans="2:2" s="49" customFormat="1">
      <c r="B521" s="50"/>
    </row>
    <row r="522" spans="2:2" s="49" customFormat="1">
      <c r="B522" s="50"/>
    </row>
    <row r="523" spans="2:2" s="49" customFormat="1">
      <c r="B523" s="50"/>
    </row>
    <row r="524" spans="2:2" s="49" customFormat="1">
      <c r="B524" s="50"/>
    </row>
    <row r="525" spans="2:2" s="49" customFormat="1">
      <c r="B525" s="50"/>
    </row>
    <row r="526" spans="2:2" s="49" customFormat="1">
      <c r="B526" s="50"/>
    </row>
    <row r="527" spans="2:2" s="49" customFormat="1">
      <c r="B527" s="50"/>
    </row>
    <row r="528" spans="2:2" s="49" customFormat="1">
      <c r="B528" s="50"/>
    </row>
    <row r="529" spans="2:2" s="49" customFormat="1">
      <c r="B529" s="50"/>
    </row>
    <row r="530" spans="2:2" s="49" customFormat="1">
      <c r="B530" s="50"/>
    </row>
    <row r="531" spans="2:2" s="49" customFormat="1">
      <c r="B531" s="50"/>
    </row>
    <row r="532" spans="2:2" s="49" customFormat="1">
      <c r="B532" s="50"/>
    </row>
    <row r="533" spans="2:2" s="49" customFormat="1">
      <c r="B533" s="50"/>
    </row>
    <row r="534" spans="2:2" s="49" customFormat="1">
      <c r="B534" s="50"/>
    </row>
    <row r="535" spans="2:2" s="49" customFormat="1">
      <c r="B535" s="50"/>
    </row>
    <row r="536" spans="2:2" s="49" customFormat="1">
      <c r="B536" s="50"/>
    </row>
    <row r="537" spans="2:2" s="49" customFormat="1">
      <c r="B537" s="50"/>
    </row>
    <row r="538" spans="2:2" s="49" customFormat="1">
      <c r="B538" s="50"/>
    </row>
    <row r="539" spans="2:2" s="49" customFormat="1">
      <c r="B539" s="50"/>
    </row>
    <row r="540" spans="2:2" s="49" customFormat="1">
      <c r="B540" s="50"/>
    </row>
    <row r="541" spans="2:2" s="49" customFormat="1">
      <c r="B541" s="50"/>
    </row>
    <row r="542" spans="2:2" s="49" customFormat="1">
      <c r="B542" s="50"/>
    </row>
    <row r="543" spans="2:2" s="49" customFormat="1">
      <c r="B543" s="50"/>
    </row>
    <row r="544" spans="2:2" s="49" customFormat="1">
      <c r="B544" s="50"/>
    </row>
    <row r="545" spans="2:2" s="49" customFormat="1">
      <c r="B545" s="50"/>
    </row>
    <row r="546" spans="2:2" s="49" customFormat="1">
      <c r="B546" s="50"/>
    </row>
    <row r="547" spans="2:2" s="49" customFormat="1">
      <c r="B547" s="50"/>
    </row>
    <row r="548" spans="2:2" s="49" customFormat="1">
      <c r="B548" s="50"/>
    </row>
    <row r="549" spans="2:2" s="49" customFormat="1">
      <c r="B549" s="50"/>
    </row>
    <row r="550" spans="2:2" s="49" customFormat="1">
      <c r="B550" s="50"/>
    </row>
    <row r="551" spans="2:2" s="49" customFormat="1">
      <c r="B551" s="50"/>
    </row>
    <row r="552" spans="2:2" s="49" customFormat="1">
      <c r="B552" s="50"/>
    </row>
    <row r="553" spans="2:2" s="49" customFormat="1">
      <c r="B553" s="50"/>
    </row>
    <row r="554" spans="2:2" s="49" customFormat="1">
      <c r="B554" s="50"/>
    </row>
    <row r="555" spans="2:2" s="49" customFormat="1">
      <c r="B555" s="50"/>
    </row>
    <row r="556" spans="2:2" s="49" customFormat="1">
      <c r="B556" s="50"/>
    </row>
    <row r="557" spans="2:2" s="49" customFormat="1">
      <c r="B557" s="50"/>
    </row>
    <row r="558" spans="2:2" s="49" customFormat="1">
      <c r="B558" s="50"/>
    </row>
    <row r="559" spans="2:2" s="49" customFormat="1">
      <c r="B559" s="50"/>
    </row>
    <row r="560" spans="2:2" s="49" customFormat="1">
      <c r="B560" s="50"/>
    </row>
    <row r="561" spans="2:2" s="49" customFormat="1">
      <c r="B561" s="50"/>
    </row>
    <row r="562" spans="2:2" s="49" customFormat="1">
      <c r="B562" s="50"/>
    </row>
    <row r="563" spans="2:2" s="49" customFormat="1">
      <c r="B563" s="50"/>
    </row>
    <row r="564" spans="2:2" s="49" customFormat="1">
      <c r="B564" s="50"/>
    </row>
    <row r="565" spans="2:2" s="49" customFormat="1">
      <c r="B565" s="50"/>
    </row>
    <row r="566" spans="2:2" s="49" customFormat="1">
      <c r="B566" s="50"/>
    </row>
    <row r="567" spans="2:2" s="49" customFormat="1">
      <c r="B567" s="50"/>
    </row>
    <row r="568" spans="2:2" s="49" customFormat="1">
      <c r="B568" s="50"/>
    </row>
    <row r="569" spans="2:2" s="49" customFormat="1">
      <c r="B569" s="50"/>
    </row>
    <row r="570" spans="2:2" s="49" customFormat="1">
      <c r="B570" s="50"/>
    </row>
    <row r="571" spans="2:2" s="49" customFormat="1">
      <c r="B571" s="50"/>
    </row>
    <row r="572" spans="2:2" s="49" customFormat="1">
      <c r="B572" s="50"/>
    </row>
    <row r="573" spans="2:2" s="49" customFormat="1">
      <c r="B573" s="50"/>
    </row>
    <row r="574" spans="2:2" s="49" customFormat="1">
      <c r="B574" s="50"/>
    </row>
    <row r="575" spans="2:2" s="49" customFormat="1">
      <c r="B575" s="50"/>
    </row>
    <row r="576" spans="2:2" s="49" customFormat="1">
      <c r="B576" s="50"/>
    </row>
    <row r="577" spans="2:2" s="49" customFormat="1">
      <c r="B577" s="50"/>
    </row>
    <row r="578" spans="2:2" s="49" customFormat="1">
      <c r="B578" s="50"/>
    </row>
    <row r="579" spans="2:2" s="49" customFormat="1">
      <c r="B579" s="50"/>
    </row>
    <row r="580" spans="2:2" s="49" customFormat="1">
      <c r="B580" s="50"/>
    </row>
    <row r="581" spans="2:2" s="49" customFormat="1">
      <c r="B581" s="50"/>
    </row>
    <row r="582" spans="2:2" s="49" customFormat="1">
      <c r="B582" s="50"/>
    </row>
    <row r="583" spans="2:2" s="49" customFormat="1">
      <c r="B583" s="50"/>
    </row>
    <row r="584" spans="2:2" s="49" customFormat="1">
      <c r="B584" s="50"/>
    </row>
    <row r="585" spans="2:2" s="49" customFormat="1">
      <c r="B585" s="50"/>
    </row>
    <row r="586" spans="2:2" s="49" customFormat="1">
      <c r="B586" s="50"/>
    </row>
    <row r="587" spans="2:2" s="49" customFormat="1">
      <c r="B587" s="50"/>
    </row>
    <row r="588" spans="2:2" s="49" customFormat="1">
      <c r="B588" s="50"/>
    </row>
    <row r="589" spans="2:2" s="49" customFormat="1">
      <c r="B589" s="50"/>
    </row>
    <row r="590" spans="2:2" s="49" customFormat="1">
      <c r="B590" s="50"/>
    </row>
    <row r="591" spans="2:2" s="49" customFormat="1">
      <c r="B591" s="50"/>
    </row>
    <row r="592" spans="2:2" s="49" customFormat="1">
      <c r="B592" s="50"/>
    </row>
    <row r="593" spans="2:2" s="49" customFormat="1">
      <c r="B593" s="50"/>
    </row>
    <row r="594" spans="2:2" s="49" customFormat="1">
      <c r="B594" s="50"/>
    </row>
    <row r="595" spans="2:2" s="49" customFormat="1">
      <c r="B595" s="50"/>
    </row>
    <row r="596" spans="2:2" s="49" customFormat="1">
      <c r="B596" s="50"/>
    </row>
    <row r="597" spans="2:2" s="49" customFormat="1">
      <c r="B597" s="50"/>
    </row>
    <row r="598" spans="2:2" s="49" customFormat="1">
      <c r="B598" s="50"/>
    </row>
    <row r="599" spans="2:2" s="49" customFormat="1">
      <c r="B599" s="50"/>
    </row>
    <row r="600" spans="2:2" s="49" customFormat="1">
      <c r="B600" s="50"/>
    </row>
    <row r="601" spans="2:2" s="49" customFormat="1">
      <c r="B601" s="50"/>
    </row>
    <row r="602" spans="2:2" s="49" customFormat="1">
      <c r="B602" s="50"/>
    </row>
    <row r="603" spans="2:2" s="49" customFormat="1">
      <c r="B603" s="50"/>
    </row>
    <row r="604" spans="2:2" s="49" customFormat="1">
      <c r="B604" s="50"/>
    </row>
    <row r="605" spans="2:2" s="49" customFormat="1">
      <c r="B605" s="50"/>
    </row>
    <row r="606" spans="2:2" s="49" customFormat="1">
      <c r="B606" s="50"/>
    </row>
    <row r="607" spans="2:2" s="49" customFormat="1">
      <c r="B607" s="50"/>
    </row>
    <row r="608" spans="2:2" s="49" customFormat="1">
      <c r="B608" s="50"/>
    </row>
    <row r="609" spans="2:2" s="49" customFormat="1">
      <c r="B609" s="50"/>
    </row>
    <row r="610" spans="2:2" s="49" customFormat="1">
      <c r="B610" s="50"/>
    </row>
    <row r="611" spans="2:2" s="49" customFormat="1">
      <c r="B611" s="50"/>
    </row>
    <row r="612" spans="2:2" s="49" customFormat="1">
      <c r="B612" s="50"/>
    </row>
    <row r="613" spans="2:2" s="49" customFormat="1">
      <c r="B613" s="50"/>
    </row>
    <row r="614" spans="2:2" s="49" customFormat="1">
      <c r="B614" s="50"/>
    </row>
    <row r="615" spans="2:2" s="49" customFormat="1">
      <c r="B615" s="50"/>
    </row>
    <row r="616" spans="2:2" s="49" customFormat="1">
      <c r="B616" s="50"/>
    </row>
    <row r="617" spans="2:2" s="49" customFormat="1">
      <c r="B617" s="50"/>
    </row>
    <row r="618" spans="2:2" s="49" customFormat="1">
      <c r="B618" s="50"/>
    </row>
    <row r="619" spans="2:2" s="49" customFormat="1">
      <c r="B619" s="50"/>
    </row>
    <row r="620" spans="2:2" s="49" customFormat="1">
      <c r="B620" s="50"/>
    </row>
    <row r="621" spans="2:2" s="49" customFormat="1">
      <c r="B621" s="50"/>
    </row>
    <row r="622" spans="2:2" s="49" customFormat="1">
      <c r="B622" s="50"/>
    </row>
    <row r="623" spans="2:2" s="49" customFormat="1">
      <c r="B623" s="50"/>
    </row>
    <row r="624" spans="2:2" s="49" customFormat="1">
      <c r="B624" s="50"/>
    </row>
    <row r="625" spans="2:2" s="49" customFormat="1">
      <c r="B625" s="50"/>
    </row>
    <row r="626" spans="2:2" s="49" customFormat="1">
      <c r="B626" s="50"/>
    </row>
    <row r="627" spans="2:2" s="49" customFormat="1">
      <c r="B627" s="50"/>
    </row>
    <row r="628" spans="2:2" s="49" customFormat="1">
      <c r="B628" s="50"/>
    </row>
    <row r="629" spans="2:2" s="49" customFormat="1">
      <c r="B629" s="50"/>
    </row>
    <row r="630" spans="2:2" s="49" customFormat="1">
      <c r="B630" s="50"/>
    </row>
    <row r="631" spans="2:2" s="49" customFormat="1">
      <c r="B631" s="50"/>
    </row>
    <row r="632" spans="2:2" s="49" customFormat="1">
      <c r="B632" s="50"/>
    </row>
    <row r="633" spans="2:2" s="49" customFormat="1">
      <c r="B633" s="50"/>
    </row>
    <row r="634" spans="2:2" s="49" customFormat="1">
      <c r="B634" s="50"/>
    </row>
    <row r="635" spans="2:2" s="49" customFormat="1">
      <c r="B635" s="50"/>
    </row>
    <row r="636" spans="2:2" s="49" customFormat="1">
      <c r="B636" s="50"/>
    </row>
    <row r="637" spans="2:2" s="49" customFormat="1">
      <c r="B637" s="50"/>
    </row>
    <row r="638" spans="2:2" s="49" customFormat="1">
      <c r="B638" s="50"/>
    </row>
    <row r="639" spans="2:2" s="49" customFormat="1">
      <c r="B639" s="50"/>
    </row>
    <row r="640" spans="2:2" s="49" customFormat="1">
      <c r="B640" s="50"/>
    </row>
    <row r="641" spans="2:2" s="49" customFormat="1">
      <c r="B641" s="50"/>
    </row>
    <row r="642" spans="2:2" s="49" customFormat="1">
      <c r="B642" s="50"/>
    </row>
    <row r="643" spans="2:2" s="49" customFormat="1">
      <c r="B643" s="50"/>
    </row>
    <row r="644" spans="2:2" s="49" customFormat="1">
      <c r="B644" s="50"/>
    </row>
    <row r="645" spans="2:2" s="49" customFormat="1">
      <c r="B645" s="50"/>
    </row>
    <row r="646" spans="2:2" s="49" customFormat="1">
      <c r="B646" s="50"/>
    </row>
    <row r="647" spans="2:2" s="49" customFormat="1">
      <c r="B647" s="50"/>
    </row>
    <row r="648" spans="2:2" s="49" customFormat="1">
      <c r="B648" s="50"/>
    </row>
    <row r="649" spans="2:2" s="49" customFormat="1">
      <c r="B649" s="50"/>
    </row>
    <row r="650" spans="2:2" s="49" customFormat="1">
      <c r="B650" s="50"/>
    </row>
    <row r="651" spans="2:2" s="49" customFormat="1">
      <c r="B651" s="50"/>
    </row>
    <row r="652" spans="2:2" s="49" customFormat="1">
      <c r="B652" s="50"/>
    </row>
    <row r="653" spans="2:2" s="49" customFormat="1">
      <c r="B653" s="50"/>
    </row>
    <row r="654" spans="2:2" s="49" customFormat="1">
      <c r="B654" s="50"/>
    </row>
    <row r="655" spans="2:2" s="49" customFormat="1">
      <c r="B655" s="50"/>
    </row>
    <row r="656" spans="2:2" s="49" customFormat="1">
      <c r="B656" s="50"/>
    </row>
    <row r="657" spans="2:2" s="49" customFormat="1">
      <c r="B657" s="50"/>
    </row>
    <row r="658" spans="2:2" s="49" customFormat="1">
      <c r="B658" s="50"/>
    </row>
    <row r="659" spans="2:2" s="49" customFormat="1">
      <c r="B659" s="50"/>
    </row>
    <row r="660" spans="2:2" s="49" customFormat="1">
      <c r="B660" s="50"/>
    </row>
    <row r="661" spans="2:2" s="49" customFormat="1">
      <c r="B661" s="50"/>
    </row>
    <row r="662" spans="2:2" s="49" customFormat="1">
      <c r="B662" s="50"/>
    </row>
    <row r="663" spans="2:2" s="49" customFormat="1">
      <c r="B663" s="50"/>
    </row>
    <row r="664" spans="2:2" s="49" customFormat="1">
      <c r="B664" s="50"/>
    </row>
    <row r="665" spans="2:2" s="49" customFormat="1">
      <c r="B665" s="50"/>
    </row>
    <row r="666" spans="2:2" s="49" customFormat="1">
      <c r="B666" s="50"/>
    </row>
    <row r="667" spans="2:2" s="49" customFormat="1">
      <c r="B667" s="50"/>
    </row>
    <row r="668" spans="2:2" s="49" customFormat="1">
      <c r="B668" s="50"/>
    </row>
    <row r="669" spans="2:2" s="49" customFormat="1">
      <c r="B669" s="50"/>
    </row>
    <row r="670" spans="2:2" s="49" customFormat="1">
      <c r="B670" s="50"/>
    </row>
    <row r="671" spans="2:2" s="49" customFormat="1">
      <c r="B671" s="50"/>
    </row>
    <row r="672" spans="2:2" s="49" customFormat="1">
      <c r="B672" s="50"/>
    </row>
    <row r="673" spans="2:2" s="49" customFormat="1">
      <c r="B673" s="50"/>
    </row>
    <row r="674" spans="2:2" s="49" customFormat="1">
      <c r="B674" s="50"/>
    </row>
    <row r="675" spans="2:2" s="49" customFormat="1">
      <c r="B675" s="50"/>
    </row>
    <row r="676" spans="2:2" s="49" customFormat="1">
      <c r="B676" s="50"/>
    </row>
    <row r="677" spans="2:2" s="49" customFormat="1">
      <c r="B677" s="50"/>
    </row>
    <row r="678" spans="2:2" s="49" customFormat="1">
      <c r="B678" s="50"/>
    </row>
    <row r="679" spans="2:2" s="49" customFormat="1">
      <c r="B679" s="50"/>
    </row>
    <row r="680" spans="2:2" s="49" customFormat="1">
      <c r="B680" s="50"/>
    </row>
    <row r="681" spans="2:2" s="49" customFormat="1">
      <c r="B681" s="50"/>
    </row>
    <row r="682" spans="2:2" s="49" customFormat="1">
      <c r="B682" s="50"/>
    </row>
    <row r="683" spans="2:2" s="49" customFormat="1">
      <c r="B683" s="50"/>
    </row>
    <row r="684" spans="2:2" s="49" customFormat="1">
      <c r="B684" s="50"/>
    </row>
    <row r="685" spans="2:2" s="49" customFormat="1">
      <c r="B685" s="50"/>
    </row>
    <row r="686" spans="2:2" s="49" customFormat="1">
      <c r="B686" s="50"/>
    </row>
    <row r="687" spans="2:2" s="49" customFormat="1">
      <c r="B687" s="50"/>
    </row>
    <row r="688" spans="2:2" s="49" customFormat="1">
      <c r="B688" s="50"/>
    </row>
    <row r="689" spans="2:2" s="49" customFormat="1">
      <c r="B689" s="50"/>
    </row>
    <row r="690" spans="2:2" s="49" customFormat="1">
      <c r="B690" s="50"/>
    </row>
    <row r="691" spans="2:2" s="49" customFormat="1">
      <c r="B691" s="50"/>
    </row>
    <row r="692" spans="2:2" s="49" customFormat="1">
      <c r="B692" s="50"/>
    </row>
    <row r="693" spans="2:2" s="49" customFormat="1">
      <c r="B693" s="50"/>
    </row>
    <row r="694" spans="2:2" s="49" customFormat="1">
      <c r="B694" s="50"/>
    </row>
    <row r="695" spans="2:2" s="49" customFormat="1">
      <c r="B695" s="50"/>
    </row>
    <row r="696" spans="2:2" s="49" customFormat="1">
      <c r="B696" s="50"/>
    </row>
    <row r="697" spans="2:2" s="49" customFormat="1">
      <c r="B697" s="50"/>
    </row>
    <row r="698" spans="2:2" s="49" customFormat="1">
      <c r="B698" s="50"/>
    </row>
    <row r="699" spans="2:2" s="49" customFormat="1">
      <c r="B699" s="50"/>
    </row>
    <row r="700" spans="2:2" s="49" customFormat="1">
      <c r="B700" s="50"/>
    </row>
    <row r="701" spans="2:2" s="49" customFormat="1">
      <c r="B701" s="50"/>
    </row>
    <row r="702" spans="2:2" s="49" customFormat="1">
      <c r="B702" s="50"/>
    </row>
    <row r="703" spans="2:2" s="49" customFormat="1">
      <c r="B703" s="50"/>
    </row>
    <row r="704" spans="2:2" s="49" customFormat="1">
      <c r="B704" s="50"/>
    </row>
    <row r="705" spans="2:2" s="49" customFormat="1">
      <c r="B705" s="50"/>
    </row>
    <row r="706" spans="2:2" s="49" customFormat="1">
      <c r="B706" s="50"/>
    </row>
    <row r="707" spans="2:2" s="49" customFormat="1">
      <c r="B707" s="50"/>
    </row>
    <row r="708" spans="2:2" s="49" customFormat="1">
      <c r="B708" s="50"/>
    </row>
    <row r="709" spans="2:2" s="49" customFormat="1">
      <c r="B709" s="50"/>
    </row>
    <row r="710" spans="2:2" s="49" customFormat="1">
      <c r="B710" s="50"/>
    </row>
    <row r="711" spans="2:2" s="49" customFormat="1">
      <c r="B711" s="50"/>
    </row>
    <row r="712" spans="2:2" s="49" customFormat="1">
      <c r="B712" s="50"/>
    </row>
    <row r="713" spans="2:2" s="49" customFormat="1">
      <c r="B713" s="50"/>
    </row>
    <row r="714" spans="2:2" s="49" customFormat="1">
      <c r="B714" s="50"/>
    </row>
    <row r="715" spans="2:2" s="49" customFormat="1">
      <c r="B715" s="50"/>
    </row>
    <row r="716" spans="2:2" s="49" customFormat="1">
      <c r="B716" s="50"/>
    </row>
    <row r="717" spans="2:2" s="49" customFormat="1">
      <c r="B717" s="50"/>
    </row>
    <row r="718" spans="2:2" s="49" customFormat="1">
      <c r="B718" s="50"/>
    </row>
    <row r="719" spans="2:2" s="49" customFormat="1">
      <c r="B719" s="50"/>
    </row>
    <row r="720" spans="2:2" s="49" customFormat="1">
      <c r="B720" s="50"/>
    </row>
    <row r="721" spans="2:2" s="49" customFormat="1">
      <c r="B721" s="50"/>
    </row>
    <row r="722" spans="2:2" s="49" customFormat="1">
      <c r="B722" s="50"/>
    </row>
    <row r="723" spans="2:2" s="49" customFormat="1">
      <c r="B723" s="50"/>
    </row>
    <row r="724" spans="2:2" s="49" customFormat="1">
      <c r="B724" s="50"/>
    </row>
    <row r="725" spans="2:2" s="49" customFormat="1">
      <c r="B725" s="50"/>
    </row>
    <row r="726" spans="2:2" s="49" customFormat="1">
      <c r="B726" s="50"/>
    </row>
    <row r="727" spans="2:2" s="49" customFormat="1">
      <c r="B727" s="50"/>
    </row>
    <row r="728" spans="2:2" s="49" customFormat="1">
      <c r="B728" s="50"/>
    </row>
    <row r="729" spans="2:2" s="49" customFormat="1">
      <c r="B729" s="50"/>
    </row>
    <row r="730" spans="2:2" s="49" customFormat="1">
      <c r="B730" s="50"/>
    </row>
    <row r="731" spans="2:2" s="49" customFormat="1">
      <c r="B731" s="50"/>
    </row>
    <row r="732" spans="2:2" s="49" customFormat="1">
      <c r="B732" s="50"/>
    </row>
    <row r="733" spans="2:2" s="49" customFormat="1">
      <c r="B733" s="50"/>
    </row>
    <row r="734" spans="2:2" s="49" customFormat="1">
      <c r="B734" s="50"/>
    </row>
    <row r="735" spans="2:2" s="49" customFormat="1">
      <c r="B735" s="50"/>
    </row>
    <row r="736" spans="2:2" s="49" customFormat="1">
      <c r="B736" s="50"/>
    </row>
    <row r="737" spans="2:2" s="49" customFormat="1">
      <c r="B737" s="50"/>
    </row>
    <row r="738" spans="2:2" s="49" customFormat="1">
      <c r="B738" s="50"/>
    </row>
    <row r="739" spans="2:2" s="49" customFormat="1">
      <c r="B739" s="50"/>
    </row>
    <row r="740" spans="2:2" s="49" customFormat="1">
      <c r="B740" s="50"/>
    </row>
    <row r="741" spans="2:2" s="49" customFormat="1">
      <c r="B741" s="50"/>
    </row>
    <row r="742" spans="2:2" s="49" customFormat="1">
      <c r="B742" s="50"/>
    </row>
    <row r="743" spans="2:2" s="49" customFormat="1">
      <c r="B743" s="50"/>
    </row>
    <row r="744" spans="2:2" s="49" customFormat="1">
      <c r="B744" s="50"/>
    </row>
    <row r="745" spans="2:2" s="49" customFormat="1">
      <c r="B745" s="50"/>
    </row>
    <row r="746" spans="2:2" s="49" customFormat="1">
      <c r="B746" s="50"/>
    </row>
    <row r="747" spans="2:2" s="49" customFormat="1">
      <c r="B747" s="50"/>
    </row>
    <row r="748" spans="2:2" s="49" customFormat="1">
      <c r="B748" s="50"/>
    </row>
    <row r="749" spans="2:2" s="49" customFormat="1">
      <c r="B749" s="50"/>
    </row>
    <row r="750" spans="2:2" s="49" customFormat="1">
      <c r="B750" s="50"/>
    </row>
    <row r="751" spans="2:2" s="49" customFormat="1">
      <c r="B751" s="50"/>
    </row>
    <row r="752" spans="2:2" s="49" customFormat="1">
      <c r="B752" s="50"/>
    </row>
    <row r="753" spans="2:2" s="49" customFormat="1">
      <c r="B753" s="50"/>
    </row>
    <row r="754" spans="2:2" s="49" customFormat="1">
      <c r="B754" s="50"/>
    </row>
    <row r="755" spans="2:2" s="49" customFormat="1">
      <c r="B755" s="50"/>
    </row>
    <row r="756" spans="2:2" s="49" customFormat="1">
      <c r="B756" s="50"/>
    </row>
    <row r="757" spans="2:2" s="49" customFormat="1">
      <c r="B757" s="50"/>
    </row>
    <row r="758" spans="2:2" s="49" customFormat="1">
      <c r="B758" s="50"/>
    </row>
    <row r="759" spans="2:2" s="49" customFormat="1">
      <c r="B759" s="50"/>
    </row>
    <row r="760" spans="2:2" s="49" customFormat="1">
      <c r="B760" s="50"/>
    </row>
    <row r="761" spans="2:2" s="49" customFormat="1">
      <c r="B761" s="50"/>
    </row>
    <row r="762" spans="2:2" s="49" customFormat="1">
      <c r="B762" s="50"/>
    </row>
    <row r="763" spans="2:2" s="49" customFormat="1">
      <c r="B763" s="50"/>
    </row>
    <row r="764" spans="2:2" s="49" customFormat="1">
      <c r="B764" s="50"/>
    </row>
    <row r="765" spans="2:2" s="49" customFormat="1">
      <c r="B765" s="50"/>
    </row>
    <row r="766" spans="2:2" s="49" customFormat="1">
      <c r="B766" s="50"/>
    </row>
    <row r="767" spans="2:2" s="49" customFormat="1">
      <c r="B767" s="50"/>
    </row>
    <row r="768" spans="2:2" s="49" customFormat="1">
      <c r="B768" s="50"/>
    </row>
    <row r="769" spans="2:2" s="49" customFormat="1">
      <c r="B769" s="50"/>
    </row>
    <row r="770" spans="2:2" s="49" customFormat="1">
      <c r="B770" s="50"/>
    </row>
    <row r="771" spans="2:2" s="49" customFormat="1">
      <c r="B771" s="50"/>
    </row>
    <row r="772" spans="2:2" s="49" customFormat="1">
      <c r="B772" s="50"/>
    </row>
    <row r="773" spans="2:2" s="49" customFormat="1">
      <c r="B773" s="50"/>
    </row>
    <row r="774" spans="2:2" s="49" customFormat="1">
      <c r="B774" s="50"/>
    </row>
    <row r="775" spans="2:2" s="49" customFormat="1">
      <c r="B775" s="50"/>
    </row>
    <row r="776" spans="2:2" s="49" customFormat="1">
      <c r="B776" s="50"/>
    </row>
    <row r="777" spans="2:2" s="49" customFormat="1">
      <c r="B777" s="50"/>
    </row>
    <row r="778" spans="2:2" s="49" customFormat="1">
      <c r="B778" s="50"/>
    </row>
    <row r="779" spans="2:2" s="49" customFormat="1">
      <c r="B779" s="50"/>
    </row>
    <row r="780" spans="2:2" s="49" customFormat="1">
      <c r="B780" s="50"/>
    </row>
    <row r="781" spans="2:2" s="49" customFormat="1">
      <c r="B781" s="50"/>
    </row>
    <row r="782" spans="2:2" s="49" customFormat="1">
      <c r="B782" s="50"/>
    </row>
    <row r="783" spans="2:2" s="49" customFormat="1">
      <c r="B783" s="50"/>
    </row>
    <row r="784" spans="2:2" s="49" customFormat="1">
      <c r="B784" s="50"/>
    </row>
    <row r="785" spans="2:2" s="49" customFormat="1">
      <c r="B785" s="50"/>
    </row>
    <row r="786" spans="2:2" s="49" customFormat="1">
      <c r="B786" s="50"/>
    </row>
    <row r="787" spans="2:2" s="49" customFormat="1">
      <c r="B787" s="50"/>
    </row>
    <row r="788" spans="2:2" s="49" customFormat="1">
      <c r="B788" s="50"/>
    </row>
    <row r="789" spans="2:2" s="49" customFormat="1">
      <c r="B789" s="50"/>
    </row>
    <row r="790" spans="2:2" s="49" customFormat="1">
      <c r="B790" s="50"/>
    </row>
    <row r="791" spans="2:2" s="49" customFormat="1">
      <c r="B791" s="50"/>
    </row>
    <row r="792" spans="2:2" s="49" customFormat="1">
      <c r="B792" s="50"/>
    </row>
    <row r="793" spans="2:2" s="49" customFormat="1">
      <c r="B793" s="50"/>
    </row>
    <row r="794" spans="2:2" s="49" customFormat="1">
      <c r="B794" s="50"/>
    </row>
    <row r="795" spans="2:2" s="49" customFormat="1">
      <c r="B795" s="50"/>
    </row>
    <row r="796" spans="2:2" s="49" customFormat="1">
      <c r="B796" s="50"/>
    </row>
    <row r="797" spans="2:2" s="49" customFormat="1">
      <c r="B797" s="50"/>
    </row>
    <row r="798" spans="2:2" s="49" customFormat="1">
      <c r="B798" s="50"/>
    </row>
    <row r="799" spans="2:2" s="49" customFormat="1">
      <c r="B799" s="50"/>
    </row>
    <row r="800" spans="2:2" s="49" customFormat="1">
      <c r="B800" s="50"/>
    </row>
    <row r="801" spans="2:2" s="49" customFormat="1">
      <c r="B801" s="50"/>
    </row>
    <row r="802" spans="2:2" s="49" customFormat="1">
      <c r="B802" s="50"/>
    </row>
    <row r="803" spans="2:2" s="49" customFormat="1">
      <c r="B803" s="50"/>
    </row>
    <row r="804" spans="2:2" s="49" customFormat="1">
      <c r="B804" s="50"/>
    </row>
    <row r="805" spans="2:2" s="49" customFormat="1">
      <c r="B805" s="50"/>
    </row>
    <row r="806" spans="2:2" s="49" customFormat="1">
      <c r="B806" s="50"/>
    </row>
    <row r="807" spans="2:2" s="49" customFormat="1">
      <c r="B807" s="50"/>
    </row>
    <row r="808" spans="2:2" s="49" customFormat="1">
      <c r="B808" s="50"/>
    </row>
    <row r="809" spans="2:2" s="49" customFormat="1">
      <c r="B809" s="50"/>
    </row>
    <row r="810" spans="2:2" s="49" customFormat="1">
      <c r="B810" s="50"/>
    </row>
    <row r="811" spans="2:2" s="49" customFormat="1">
      <c r="B811" s="50"/>
    </row>
    <row r="812" spans="2:2" s="49" customFormat="1">
      <c r="B812" s="50"/>
    </row>
    <row r="813" spans="2:2" s="49" customFormat="1">
      <c r="B813" s="50"/>
    </row>
    <row r="814" spans="2:2" s="49" customFormat="1">
      <c r="B814" s="50"/>
    </row>
    <row r="815" spans="2:2" s="49" customFormat="1">
      <c r="B815" s="50"/>
    </row>
    <row r="816" spans="2:2" s="49" customFormat="1">
      <c r="B816" s="50"/>
    </row>
    <row r="817" spans="2:2" s="49" customFormat="1">
      <c r="B817" s="50"/>
    </row>
    <row r="818" spans="2:2" s="49" customFormat="1">
      <c r="B818" s="50"/>
    </row>
    <row r="819" spans="2:2" s="49" customFormat="1">
      <c r="B819" s="50"/>
    </row>
    <row r="820" spans="2:2" s="49" customFormat="1">
      <c r="B820" s="50"/>
    </row>
    <row r="821" spans="2:2" s="49" customFormat="1">
      <c r="B821" s="50"/>
    </row>
    <row r="822" spans="2:2" s="49" customFormat="1">
      <c r="B822" s="50"/>
    </row>
    <row r="823" spans="2:2" s="49" customFormat="1">
      <c r="B823" s="50"/>
    </row>
    <row r="824" spans="2:2" s="49" customFormat="1">
      <c r="B824" s="50"/>
    </row>
    <row r="825" spans="2:2" s="49" customFormat="1">
      <c r="B825" s="50"/>
    </row>
    <row r="826" spans="2:2" s="49" customFormat="1">
      <c r="B826" s="50"/>
    </row>
    <row r="827" spans="2:2" s="49" customFormat="1">
      <c r="B827" s="50"/>
    </row>
    <row r="828" spans="2:2" s="49" customFormat="1">
      <c r="B828" s="50"/>
    </row>
    <row r="829" spans="2:2" s="49" customFormat="1">
      <c r="B829" s="50"/>
    </row>
    <row r="830" spans="2:2" s="49" customFormat="1">
      <c r="B830" s="50"/>
    </row>
    <row r="831" spans="2:2" s="49" customFormat="1">
      <c r="B831" s="50"/>
    </row>
    <row r="832" spans="2:2" s="49" customFormat="1">
      <c r="B832" s="50"/>
    </row>
    <row r="833" spans="2:2" s="49" customFormat="1">
      <c r="B833" s="50"/>
    </row>
    <row r="834" spans="2:2" s="49" customFormat="1">
      <c r="B834" s="50"/>
    </row>
    <row r="835" spans="2:2" s="49" customFormat="1">
      <c r="B835" s="50"/>
    </row>
    <row r="836" spans="2:2" s="49" customFormat="1">
      <c r="B836" s="50"/>
    </row>
    <row r="837" spans="2:2" s="49" customFormat="1">
      <c r="B837" s="50"/>
    </row>
    <row r="838" spans="2:2" s="49" customFormat="1">
      <c r="B838" s="50"/>
    </row>
    <row r="839" spans="2:2" s="49" customFormat="1">
      <c r="B839" s="50"/>
    </row>
    <row r="840" spans="2:2" s="49" customFormat="1">
      <c r="B840" s="50"/>
    </row>
    <row r="841" spans="2:2" s="49" customFormat="1">
      <c r="B841" s="50"/>
    </row>
    <row r="842" spans="2:2" s="49" customFormat="1">
      <c r="B842" s="50"/>
    </row>
    <row r="843" spans="2:2" s="49" customFormat="1">
      <c r="B843" s="50"/>
    </row>
    <row r="844" spans="2:2" s="49" customFormat="1">
      <c r="B844" s="50"/>
    </row>
    <row r="845" spans="2:2" s="49" customFormat="1">
      <c r="B845" s="50"/>
    </row>
    <row r="846" spans="2:2" s="49" customFormat="1">
      <c r="B846" s="50"/>
    </row>
    <row r="847" spans="2:2" s="49" customFormat="1">
      <c r="B847" s="50"/>
    </row>
    <row r="848" spans="2:2" s="49" customFormat="1">
      <c r="B848" s="50"/>
    </row>
    <row r="849" spans="2:2" s="49" customFormat="1">
      <c r="B849" s="50"/>
    </row>
    <row r="850" spans="2:2" s="49" customFormat="1">
      <c r="B850" s="50"/>
    </row>
    <row r="851" spans="2:2" s="49" customFormat="1">
      <c r="B851" s="50"/>
    </row>
    <row r="852" spans="2:2" s="49" customFormat="1">
      <c r="B852" s="50"/>
    </row>
    <row r="853" spans="2:2" s="49" customFormat="1">
      <c r="B853" s="50"/>
    </row>
    <row r="854" spans="2:2" s="49" customFormat="1">
      <c r="B854" s="50"/>
    </row>
    <row r="855" spans="2:2" s="49" customFormat="1">
      <c r="B855" s="50"/>
    </row>
    <row r="856" spans="2:2" s="49" customFormat="1">
      <c r="B856" s="50"/>
    </row>
    <row r="857" spans="2:2" s="49" customFormat="1">
      <c r="B857" s="50"/>
    </row>
    <row r="858" spans="2:2" s="49" customFormat="1">
      <c r="B858" s="50"/>
    </row>
    <row r="859" spans="2:2" s="49" customFormat="1">
      <c r="B859" s="50"/>
    </row>
    <row r="860" spans="2:2" s="49" customFormat="1">
      <c r="B860" s="50"/>
    </row>
    <row r="861" spans="2:2" s="49" customFormat="1">
      <c r="B861" s="50"/>
    </row>
    <row r="862" spans="2:2" s="49" customFormat="1">
      <c r="B862" s="50"/>
    </row>
    <row r="863" spans="2:2" s="49" customFormat="1">
      <c r="B863" s="50"/>
    </row>
    <row r="864" spans="2:2" s="49" customFormat="1">
      <c r="B864" s="50"/>
    </row>
    <row r="865" spans="2:2" s="49" customFormat="1">
      <c r="B865" s="50"/>
    </row>
    <row r="866" spans="2:2" s="49" customFormat="1">
      <c r="B866" s="50"/>
    </row>
    <row r="867" spans="2:2" s="49" customFormat="1">
      <c r="B867" s="50"/>
    </row>
    <row r="868" spans="2:2" s="49" customFormat="1">
      <c r="B868" s="50"/>
    </row>
    <row r="869" spans="2:2" s="49" customFormat="1">
      <c r="B869" s="50"/>
    </row>
    <row r="870" spans="2:2" s="49" customFormat="1">
      <c r="B870" s="50"/>
    </row>
    <row r="871" spans="2:2" s="49" customFormat="1">
      <c r="B871" s="50"/>
    </row>
    <row r="872" spans="2:2" s="49" customFormat="1">
      <c r="B872" s="50"/>
    </row>
    <row r="873" spans="2:2" s="49" customFormat="1">
      <c r="B873" s="50"/>
    </row>
    <row r="874" spans="2:2" s="49" customFormat="1">
      <c r="B874" s="50"/>
    </row>
    <row r="875" spans="2:2" s="49" customFormat="1">
      <c r="B875" s="50"/>
    </row>
    <row r="876" spans="2:2" s="49" customFormat="1">
      <c r="B876" s="50"/>
    </row>
    <row r="877" spans="2:2" s="49" customFormat="1">
      <c r="B877" s="50"/>
    </row>
    <row r="878" spans="2:2" s="49" customFormat="1">
      <c r="B878" s="50"/>
    </row>
    <row r="879" spans="2:2" s="49" customFormat="1">
      <c r="B879" s="50"/>
    </row>
    <row r="880" spans="2:2" s="49" customFormat="1">
      <c r="B880" s="50"/>
    </row>
    <row r="881" spans="2:2" s="49" customFormat="1">
      <c r="B881" s="50"/>
    </row>
    <row r="882" spans="2:2" s="49" customFormat="1">
      <c r="B882" s="50"/>
    </row>
    <row r="883" spans="2:2" s="49" customFormat="1">
      <c r="B883" s="50"/>
    </row>
    <row r="884" spans="2:2" s="49" customFormat="1">
      <c r="B884" s="50"/>
    </row>
    <row r="885" spans="2:2" s="49" customFormat="1">
      <c r="B885" s="50"/>
    </row>
    <row r="886" spans="2:2" s="49" customFormat="1">
      <c r="B886" s="50"/>
    </row>
    <row r="887" spans="2:2" s="49" customFormat="1">
      <c r="B887" s="50"/>
    </row>
    <row r="888" spans="2:2" s="49" customFormat="1">
      <c r="B888" s="50"/>
    </row>
    <row r="889" spans="2:2" s="49" customFormat="1">
      <c r="B889" s="50"/>
    </row>
    <row r="890" spans="2:2" s="49" customFormat="1">
      <c r="B890" s="50"/>
    </row>
    <row r="891" spans="2:2" s="49" customFormat="1">
      <c r="B891" s="50"/>
    </row>
    <row r="892" spans="2:2" s="49" customFormat="1">
      <c r="B892" s="50"/>
    </row>
    <row r="893" spans="2:2" s="49" customFormat="1">
      <c r="B893" s="50"/>
    </row>
    <row r="894" spans="2:2" s="49" customFormat="1">
      <c r="B894" s="50"/>
    </row>
    <row r="895" spans="2:2" s="49" customFormat="1">
      <c r="B895" s="50"/>
    </row>
    <row r="896" spans="2:2" s="49" customFormat="1">
      <c r="B896" s="50"/>
    </row>
    <row r="897" spans="2:2" s="49" customFormat="1">
      <c r="B897" s="50"/>
    </row>
    <row r="898" spans="2:2" s="49" customFormat="1">
      <c r="B898" s="50"/>
    </row>
    <row r="899" spans="2:2" s="49" customFormat="1">
      <c r="B899" s="50"/>
    </row>
    <row r="900" spans="2:2" s="49" customFormat="1">
      <c r="B900" s="50"/>
    </row>
    <row r="901" spans="2:2" s="49" customFormat="1">
      <c r="B901" s="50"/>
    </row>
    <row r="902" spans="2:2" s="49" customFormat="1">
      <c r="B902" s="50"/>
    </row>
    <row r="903" spans="2:2" s="49" customFormat="1">
      <c r="B903" s="50"/>
    </row>
    <row r="904" spans="2:2" s="49" customFormat="1">
      <c r="B904" s="50"/>
    </row>
    <row r="905" spans="2:2" s="49" customFormat="1">
      <c r="B905" s="50"/>
    </row>
    <row r="906" spans="2:2" s="49" customFormat="1">
      <c r="B906" s="50"/>
    </row>
    <row r="907" spans="2:2" s="49" customFormat="1">
      <c r="B907" s="50"/>
    </row>
    <row r="908" spans="2:2" s="49" customFormat="1">
      <c r="B908" s="50"/>
    </row>
    <row r="909" spans="2:2" s="49" customFormat="1">
      <c r="B909" s="50"/>
    </row>
    <row r="910" spans="2:2" s="49" customFormat="1">
      <c r="B910" s="50"/>
    </row>
    <row r="911" spans="2:2" s="49" customFormat="1">
      <c r="B911" s="50"/>
    </row>
    <row r="912" spans="2:2" s="49" customFormat="1">
      <c r="B912" s="50"/>
    </row>
    <row r="913" spans="2:2" s="49" customFormat="1">
      <c r="B913" s="50"/>
    </row>
    <row r="914" spans="2:2" s="49" customFormat="1">
      <c r="B914" s="50"/>
    </row>
    <row r="915" spans="2:2" s="49" customFormat="1">
      <c r="B915" s="50"/>
    </row>
    <row r="916" spans="2:2" s="49" customFormat="1">
      <c r="B916" s="50"/>
    </row>
    <row r="917" spans="2:2" s="49" customFormat="1">
      <c r="B917" s="50"/>
    </row>
    <row r="918" spans="2:2" s="49" customFormat="1">
      <c r="B918" s="50"/>
    </row>
    <row r="919" spans="2:2" s="49" customFormat="1">
      <c r="B919" s="50"/>
    </row>
    <row r="920" spans="2:2" s="49" customFormat="1">
      <c r="B920" s="50"/>
    </row>
    <row r="921" spans="2:2" s="49" customFormat="1">
      <c r="B921" s="50"/>
    </row>
    <row r="922" spans="2:2" s="49" customFormat="1">
      <c r="B922" s="50"/>
    </row>
    <row r="923" spans="2:2" s="49" customFormat="1">
      <c r="B923" s="50"/>
    </row>
    <row r="924" spans="2:2" s="49" customFormat="1">
      <c r="B924" s="50"/>
    </row>
    <row r="925" spans="2:2" s="49" customFormat="1">
      <c r="B925" s="50"/>
    </row>
    <row r="926" spans="2:2" s="49" customFormat="1">
      <c r="B926" s="50"/>
    </row>
    <row r="927" spans="2:2" s="49" customFormat="1">
      <c r="B927" s="50"/>
    </row>
    <row r="928" spans="2:2" s="49" customFormat="1">
      <c r="B928" s="50"/>
    </row>
    <row r="929" spans="2:2" s="49" customFormat="1">
      <c r="B929" s="50"/>
    </row>
    <row r="930" spans="2:2" s="49" customFormat="1">
      <c r="B930" s="50"/>
    </row>
    <row r="931" spans="2:2" s="49" customFormat="1">
      <c r="B931" s="50"/>
    </row>
    <row r="932" spans="2:2" s="49" customFormat="1">
      <c r="B932" s="50"/>
    </row>
    <row r="933" spans="2:2" s="49" customFormat="1">
      <c r="B933" s="50"/>
    </row>
    <row r="934" spans="2:2" s="49" customFormat="1">
      <c r="B934" s="50"/>
    </row>
    <row r="935" spans="2:2" s="49" customFormat="1">
      <c r="B935" s="50"/>
    </row>
    <row r="936" spans="2:2" s="49" customFormat="1">
      <c r="B936" s="50"/>
    </row>
    <row r="937" spans="2:2" s="49" customFormat="1">
      <c r="B937" s="50"/>
    </row>
    <row r="938" spans="2:2" s="49" customFormat="1">
      <c r="B938" s="50"/>
    </row>
    <row r="939" spans="2:2" s="49" customFormat="1">
      <c r="B939" s="50"/>
    </row>
    <row r="940" spans="2:2" s="49" customFormat="1">
      <c r="B940" s="50"/>
    </row>
    <row r="941" spans="2:2" s="49" customFormat="1">
      <c r="B941" s="50"/>
    </row>
    <row r="942" spans="2:2" s="49" customFormat="1">
      <c r="B942" s="50"/>
    </row>
    <row r="943" spans="2:2" s="49" customFormat="1">
      <c r="B943" s="50"/>
    </row>
    <row r="944" spans="2:2" s="49" customFormat="1">
      <c r="B944" s="50"/>
    </row>
    <row r="945" spans="2:2" s="49" customFormat="1">
      <c r="B945" s="50"/>
    </row>
    <row r="946" spans="2:2" s="49" customFormat="1">
      <c r="B946" s="50"/>
    </row>
    <row r="947" spans="2:2" s="49" customFormat="1">
      <c r="B947" s="50"/>
    </row>
    <row r="948" spans="2:2" s="49" customFormat="1">
      <c r="B948" s="50"/>
    </row>
    <row r="949" spans="2:2" s="49" customFormat="1">
      <c r="B949" s="50"/>
    </row>
    <row r="950" spans="2:2" s="49" customFormat="1">
      <c r="B950" s="50"/>
    </row>
    <row r="951" spans="2:2" s="49" customFormat="1">
      <c r="B951" s="50"/>
    </row>
    <row r="952" spans="2:2" s="49" customFormat="1">
      <c r="B952" s="50"/>
    </row>
    <row r="953" spans="2:2" s="49" customFormat="1">
      <c r="B953" s="50"/>
    </row>
    <row r="954" spans="2:2" s="49" customFormat="1">
      <c r="B954" s="50"/>
    </row>
    <row r="955" spans="2:2" s="49" customFormat="1">
      <c r="B955" s="50"/>
    </row>
    <row r="956" spans="2:2" s="49" customFormat="1">
      <c r="B956" s="50"/>
    </row>
    <row r="957" spans="2:2" s="49" customFormat="1">
      <c r="B957" s="50"/>
    </row>
    <row r="958" spans="2:2" s="49" customFormat="1">
      <c r="B958" s="50"/>
    </row>
    <row r="959" spans="2:2" s="49" customFormat="1">
      <c r="B959" s="50"/>
    </row>
    <row r="960" spans="2:2" s="49" customFormat="1">
      <c r="B960" s="50"/>
    </row>
    <row r="961" spans="2:2" s="49" customFormat="1">
      <c r="B961" s="50"/>
    </row>
    <row r="962" spans="2:2" s="49" customFormat="1">
      <c r="B962" s="50"/>
    </row>
    <row r="963" spans="2:2" s="49" customFormat="1">
      <c r="B963" s="50"/>
    </row>
    <row r="964" spans="2:2" s="49" customFormat="1">
      <c r="B964" s="50"/>
    </row>
    <row r="965" spans="2:2" s="49" customFormat="1">
      <c r="B965" s="50"/>
    </row>
    <row r="966" spans="2:2" s="49" customFormat="1">
      <c r="B966" s="50"/>
    </row>
    <row r="967" spans="2:2" s="49" customFormat="1">
      <c r="B967" s="50"/>
    </row>
    <row r="968" spans="2:2" s="49" customFormat="1">
      <c r="B968" s="50"/>
    </row>
    <row r="969" spans="2:2" s="49" customFormat="1">
      <c r="B969" s="50"/>
    </row>
    <row r="970" spans="2:2" s="49" customFormat="1">
      <c r="B970" s="50"/>
    </row>
    <row r="971" spans="2:2" s="49" customFormat="1">
      <c r="B971" s="50"/>
    </row>
    <row r="972" spans="2:2" s="49" customFormat="1">
      <c r="B972" s="50"/>
    </row>
    <row r="973" spans="2:2" s="49" customFormat="1">
      <c r="B973" s="50"/>
    </row>
    <row r="974" spans="2:2" s="49" customFormat="1">
      <c r="B974" s="50"/>
    </row>
    <row r="975" spans="2:2" s="49" customFormat="1">
      <c r="B975" s="50"/>
    </row>
    <row r="976" spans="2:2" s="49" customFormat="1">
      <c r="B976" s="50"/>
    </row>
    <row r="977" spans="2:2" s="49" customFormat="1">
      <c r="B977" s="50"/>
    </row>
    <row r="978" spans="2:2" s="49" customFormat="1">
      <c r="B978" s="50"/>
    </row>
    <row r="979" spans="2:2" s="49" customFormat="1">
      <c r="B979" s="50"/>
    </row>
    <row r="980" spans="2:2" s="49" customFormat="1">
      <c r="B980" s="50"/>
    </row>
    <row r="981" spans="2:2" s="49" customFormat="1">
      <c r="B981" s="50"/>
    </row>
    <row r="982" spans="2:2" s="49" customFormat="1">
      <c r="B982" s="50"/>
    </row>
    <row r="983" spans="2:2" s="49" customFormat="1">
      <c r="B983" s="50"/>
    </row>
    <row r="984" spans="2:2" s="49" customFormat="1">
      <c r="B984" s="50"/>
    </row>
    <row r="985" spans="2:2" s="49" customFormat="1">
      <c r="B985" s="50"/>
    </row>
    <row r="986" spans="2:2" s="49" customFormat="1">
      <c r="B986" s="50"/>
    </row>
    <row r="987" spans="2:2" s="49" customFormat="1">
      <c r="B987" s="50"/>
    </row>
    <row r="988" spans="2:2" s="49" customFormat="1">
      <c r="B988" s="50"/>
    </row>
    <row r="989" spans="2:2" s="49" customFormat="1">
      <c r="B989" s="50"/>
    </row>
    <row r="990" spans="2:2" s="49" customFormat="1">
      <c r="B990" s="50"/>
    </row>
    <row r="991" spans="2:2" s="49" customFormat="1">
      <c r="B991" s="50"/>
    </row>
    <row r="992" spans="2:2" s="49" customFormat="1">
      <c r="B992" s="50"/>
    </row>
    <row r="993" spans="2:2" s="49" customFormat="1">
      <c r="B993" s="50"/>
    </row>
    <row r="994" spans="2:2" s="49" customFormat="1">
      <c r="B994" s="50"/>
    </row>
    <row r="995" spans="2:2" s="49" customFormat="1">
      <c r="B995" s="50"/>
    </row>
    <row r="996" spans="2:2" s="49" customFormat="1">
      <c r="B996" s="50"/>
    </row>
    <row r="997" spans="2:2" s="49" customFormat="1">
      <c r="B997" s="50"/>
    </row>
    <row r="998" spans="2:2" s="49" customFormat="1">
      <c r="B998" s="50"/>
    </row>
    <row r="999" spans="2:2" s="49" customFormat="1">
      <c r="B999" s="50"/>
    </row>
    <row r="1000" spans="2:2" s="49" customFormat="1">
      <c r="B1000" s="50"/>
    </row>
    <row r="1001" spans="2:2" s="49" customFormat="1">
      <c r="B1001" s="50"/>
    </row>
    <row r="1002" spans="2:2" s="49" customFormat="1">
      <c r="B1002" s="50"/>
    </row>
    <row r="1003" spans="2:2" s="49" customFormat="1">
      <c r="B1003" s="50"/>
    </row>
    <row r="1004" spans="2:2" s="49" customFormat="1">
      <c r="B1004" s="50"/>
    </row>
    <row r="1005" spans="2:2" s="49" customFormat="1">
      <c r="B1005" s="50"/>
    </row>
    <row r="1006" spans="2:2" s="49" customFormat="1">
      <c r="B1006" s="50"/>
    </row>
    <row r="1007" spans="2:2" s="49" customFormat="1">
      <c r="B1007" s="50"/>
    </row>
    <row r="1008" spans="2:2" s="49" customFormat="1">
      <c r="B1008" s="50"/>
    </row>
    <row r="1009" spans="2:2" s="49" customFormat="1">
      <c r="B1009" s="50"/>
    </row>
    <row r="1010" spans="2:2" s="49" customFormat="1">
      <c r="B1010" s="50"/>
    </row>
    <row r="1011" spans="2:2" s="49" customFormat="1">
      <c r="B1011" s="50"/>
    </row>
    <row r="1012" spans="2:2" s="49" customFormat="1">
      <c r="B1012" s="50"/>
    </row>
    <row r="1013" spans="2:2" s="49" customFormat="1">
      <c r="B1013" s="50"/>
    </row>
    <row r="1014" spans="2:2" s="49" customFormat="1">
      <c r="B1014" s="50"/>
    </row>
    <row r="1015" spans="2:2" s="49" customFormat="1">
      <c r="B1015" s="50"/>
    </row>
    <row r="1016" spans="2:2" s="49" customFormat="1">
      <c r="B1016" s="50"/>
    </row>
    <row r="1017" spans="2:2" s="49" customFormat="1">
      <c r="B1017" s="50"/>
    </row>
    <row r="1018" spans="2:2" s="49" customFormat="1">
      <c r="B1018" s="50"/>
    </row>
    <row r="1019" spans="2:2" s="49" customFormat="1">
      <c r="B1019" s="50"/>
    </row>
    <row r="1020" spans="2:2" s="49" customFormat="1">
      <c r="B1020" s="50"/>
    </row>
    <row r="1021" spans="2:2" s="49" customFormat="1">
      <c r="B1021" s="50"/>
    </row>
    <row r="1022" spans="2:2" s="49" customFormat="1">
      <c r="B1022" s="50"/>
    </row>
    <row r="1023" spans="2:2" s="49" customFormat="1">
      <c r="B1023" s="50"/>
    </row>
    <row r="1024" spans="2:2" s="49" customFormat="1">
      <c r="B1024" s="50"/>
    </row>
    <row r="1025" spans="2:2" s="49" customFormat="1">
      <c r="B1025" s="50"/>
    </row>
    <row r="1026" spans="2:2" s="49" customFormat="1">
      <c r="B1026" s="50"/>
    </row>
    <row r="1027" spans="2:2" s="49" customFormat="1">
      <c r="B1027" s="50"/>
    </row>
    <row r="1028" spans="2:2" s="49" customFormat="1">
      <c r="B1028" s="50"/>
    </row>
    <row r="1029" spans="2:2" s="49" customFormat="1">
      <c r="B1029" s="50"/>
    </row>
    <row r="1030" spans="2:2" s="49" customFormat="1">
      <c r="B1030" s="50"/>
    </row>
    <row r="1031" spans="2:2" s="49" customFormat="1">
      <c r="B1031" s="50"/>
    </row>
    <row r="1032" spans="2:2" s="49" customFormat="1">
      <c r="B1032" s="50"/>
    </row>
    <row r="1033" spans="2:2" s="49" customFormat="1">
      <c r="B1033" s="50"/>
    </row>
    <row r="1034" spans="2:2" s="49" customFormat="1">
      <c r="B1034" s="50"/>
    </row>
    <row r="1035" spans="2:2" s="49" customFormat="1">
      <c r="B1035" s="50"/>
    </row>
    <row r="1036" spans="2:2" s="49" customFormat="1">
      <c r="B1036" s="50"/>
    </row>
    <row r="1037" spans="2:2" s="49" customFormat="1">
      <c r="B1037" s="50"/>
    </row>
    <row r="1038" spans="2:2" s="49" customFormat="1">
      <c r="B1038" s="50"/>
    </row>
    <row r="1039" spans="2:2" s="49" customFormat="1">
      <c r="B1039" s="50"/>
    </row>
    <row r="1040" spans="2:2" s="49" customFormat="1">
      <c r="B1040" s="50"/>
    </row>
    <row r="1041" spans="2:2" s="49" customFormat="1">
      <c r="B1041" s="50"/>
    </row>
    <row r="1042" spans="2:2" s="49" customFormat="1">
      <c r="B1042" s="50"/>
    </row>
    <row r="1043" spans="2:2" s="49" customFormat="1">
      <c r="B1043" s="50"/>
    </row>
    <row r="1044" spans="2:2" s="49" customFormat="1">
      <c r="B1044" s="50"/>
    </row>
    <row r="1045" spans="2:2" s="49" customFormat="1">
      <c r="B1045" s="50"/>
    </row>
    <row r="1046" spans="2:2" s="49" customFormat="1">
      <c r="B1046" s="50"/>
    </row>
    <row r="1047" spans="2:2" s="49" customFormat="1">
      <c r="B1047" s="50"/>
    </row>
    <row r="1048" spans="2:2" s="49" customFormat="1">
      <c r="B1048" s="50"/>
    </row>
    <row r="1049" spans="2:2" s="49" customFormat="1">
      <c r="B1049" s="50"/>
    </row>
    <row r="1050" spans="2:2" s="49" customFormat="1">
      <c r="B1050" s="50"/>
    </row>
    <row r="1051" spans="2:2" s="49" customFormat="1">
      <c r="B1051" s="50"/>
    </row>
    <row r="1052" spans="2:2" s="49" customFormat="1">
      <c r="B1052" s="50"/>
    </row>
    <row r="1053" spans="2:2" s="49" customFormat="1">
      <c r="B1053" s="50"/>
    </row>
    <row r="1054" spans="2:2" s="49" customFormat="1">
      <c r="B1054" s="50"/>
    </row>
    <row r="1055" spans="2:2" s="49" customFormat="1">
      <c r="B1055" s="50"/>
    </row>
    <row r="1056" spans="2:2" s="49" customFormat="1">
      <c r="B1056" s="50"/>
    </row>
    <row r="1057" spans="2:2" s="49" customFormat="1">
      <c r="B1057" s="50"/>
    </row>
    <row r="1058" spans="2:2" s="49" customFormat="1">
      <c r="B1058" s="50"/>
    </row>
    <row r="1059" spans="2:2" s="49" customFormat="1">
      <c r="B1059" s="50"/>
    </row>
    <row r="1060" spans="2:2" s="49" customFormat="1">
      <c r="B1060" s="50"/>
    </row>
    <row r="1061" spans="2:2" s="49" customFormat="1">
      <c r="B1061" s="50"/>
    </row>
    <row r="1062" spans="2:2" s="49" customFormat="1">
      <c r="B1062" s="50"/>
    </row>
    <row r="1063" spans="2:2" s="49" customFormat="1">
      <c r="B1063" s="50"/>
    </row>
    <row r="1064" spans="2:2" s="49" customFormat="1">
      <c r="B1064" s="50"/>
    </row>
    <row r="1065" spans="2:2" s="49" customFormat="1">
      <c r="B1065" s="50"/>
    </row>
    <row r="1066" spans="2:2" s="49" customFormat="1">
      <c r="B1066" s="50"/>
    </row>
    <row r="1067" spans="2:2" s="49" customFormat="1">
      <c r="B1067" s="50"/>
    </row>
    <row r="1068" spans="2:2" s="49" customFormat="1">
      <c r="B1068" s="50"/>
    </row>
    <row r="1069" spans="2:2" s="49" customFormat="1">
      <c r="B1069" s="50"/>
    </row>
    <row r="1070" spans="2:2" s="49" customFormat="1">
      <c r="B1070" s="50"/>
    </row>
    <row r="1071" spans="2:2" s="49" customFormat="1">
      <c r="B1071" s="50"/>
    </row>
    <row r="1072" spans="2:2" s="49" customFormat="1">
      <c r="B1072" s="50"/>
    </row>
    <row r="1073" spans="2:2" s="49" customFormat="1">
      <c r="B1073" s="50"/>
    </row>
    <row r="1074" spans="2:2" s="49" customFormat="1">
      <c r="B1074" s="50"/>
    </row>
    <row r="1075" spans="2:2" s="49" customFormat="1">
      <c r="B1075" s="50"/>
    </row>
    <row r="1076" spans="2:2" s="49" customFormat="1">
      <c r="B1076" s="50"/>
    </row>
    <row r="1077" spans="2:2" s="49" customFormat="1">
      <c r="B1077" s="50"/>
    </row>
    <row r="1078" spans="2:2" s="49" customFormat="1">
      <c r="B1078" s="50"/>
    </row>
    <row r="1079" spans="2:2" s="49" customFormat="1">
      <c r="B1079" s="50"/>
    </row>
    <row r="1080" spans="2:2" s="49" customFormat="1">
      <c r="B1080" s="50"/>
    </row>
    <row r="1081" spans="2:2" s="49" customFormat="1">
      <c r="B1081" s="50"/>
    </row>
    <row r="1082" spans="2:2" s="49" customFormat="1">
      <c r="B1082" s="50"/>
    </row>
    <row r="1083" spans="2:2" s="49" customFormat="1">
      <c r="B1083" s="50"/>
    </row>
    <row r="1084" spans="2:2" s="49" customFormat="1">
      <c r="B1084" s="50"/>
    </row>
    <row r="1085" spans="2:2" s="49" customFormat="1">
      <c r="B1085" s="50"/>
    </row>
    <row r="1086" spans="2:2" s="49" customFormat="1">
      <c r="B1086" s="50"/>
    </row>
    <row r="1087" spans="2:2" s="49" customFormat="1">
      <c r="B1087" s="50"/>
    </row>
    <row r="1088" spans="2:2" s="49" customFormat="1">
      <c r="B1088" s="50"/>
    </row>
    <row r="1089" spans="2:2" s="49" customFormat="1">
      <c r="B1089" s="50"/>
    </row>
    <row r="1090" spans="2:2" s="49" customFormat="1">
      <c r="B1090" s="50"/>
    </row>
    <row r="1091" spans="2:2" s="49" customFormat="1">
      <c r="B1091" s="50"/>
    </row>
    <row r="1092" spans="2:2" s="49" customFormat="1">
      <c r="B1092" s="50"/>
    </row>
    <row r="1093" spans="2:2" s="49" customFormat="1">
      <c r="B1093" s="50"/>
    </row>
    <row r="1094" spans="2:2" s="49" customFormat="1">
      <c r="B1094" s="50"/>
    </row>
    <row r="1095" spans="2:2" s="49" customFormat="1">
      <c r="B1095" s="50"/>
    </row>
    <row r="1096" spans="2:2" s="49" customFormat="1">
      <c r="B1096" s="50"/>
    </row>
    <row r="1097" spans="2:2" s="49" customFormat="1">
      <c r="B1097" s="50"/>
    </row>
    <row r="1098" spans="2:2" s="49" customFormat="1">
      <c r="B1098" s="50"/>
    </row>
    <row r="1099" spans="2:2" s="49" customFormat="1">
      <c r="B1099" s="50"/>
    </row>
    <row r="1100" spans="2:2" s="49" customFormat="1">
      <c r="B1100" s="50"/>
    </row>
    <row r="1101" spans="2:2" s="49" customFormat="1">
      <c r="B1101" s="50"/>
    </row>
    <row r="1102" spans="2:2" s="49" customFormat="1">
      <c r="B1102" s="50"/>
    </row>
    <row r="1103" spans="2:2" s="49" customFormat="1">
      <c r="B1103" s="50"/>
    </row>
    <row r="1104" spans="2:2" s="49" customFormat="1">
      <c r="B1104" s="50"/>
    </row>
    <row r="1105" spans="2:2" s="49" customFormat="1">
      <c r="B1105" s="50"/>
    </row>
    <row r="1106" spans="2:2" s="49" customFormat="1">
      <c r="B1106" s="50"/>
    </row>
    <row r="1107" spans="2:2" s="49" customFormat="1">
      <c r="B1107" s="50"/>
    </row>
    <row r="1108" spans="2:2" s="49" customFormat="1">
      <c r="B1108" s="50"/>
    </row>
    <row r="1109" spans="2:2" s="49" customFormat="1">
      <c r="B1109" s="50"/>
    </row>
    <row r="1110" spans="2:2" s="49" customFormat="1">
      <c r="B1110" s="50"/>
    </row>
    <row r="1111" spans="2:2" s="49" customFormat="1">
      <c r="B1111" s="50"/>
    </row>
    <row r="1112" spans="2:2" s="49" customFormat="1">
      <c r="B1112" s="50"/>
    </row>
    <row r="1113" spans="2:2" s="49" customFormat="1">
      <c r="B1113" s="50"/>
    </row>
    <row r="1114" spans="2:2" s="49" customFormat="1">
      <c r="B1114" s="50"/>
    </row>
    <row r="1115" spans="2:2" s="49" customFormat="1">
      <c r="B1115" s="50"/>
    </row>
    <row r="1116" spans="2:2" s="49" customFormat="1">
      <c r="B1116" s="50"/>
    </row>
    <row r="1117" spans="2:2" s="49" customFormat="1">
      <c r="B1117" s="50"/>
    </row>
    <row r="1118" spans="2:2" s="49" customFormat="1">
      <c r="B1118" s="50"/>
    </row>
    <row r="1119" spans="2:2" s="49" customFormat="1">
      <c r="B1119" s="50"/>
    </row>
    <row r="1120" spans="2:2" s="49" customFormat="1">
      <c r="B1120" s="50"/>
    </row>
    <row r="1121" spans="2:2" s="49" customFormat="1">
      <c r="B1121" s="50"/>
    </row>
    <row r="1122" spans="2:2" s="49" customFormat="1">
      <c r="B1122" s="50"/>
    </row>
    <row r="1123" spans="2:2" s="49" customFormat="1">
      <c r="B1123" s="50"/>
    </row>
    <row r="1124" spans="2:2" s="49" customFormat="1">
      <c r="B1124" s="50"/>
    </row>
    <row r="1125" spans="2:2" s="49" customFormat="1">
      <c r="B1125" s="50"/>
    </row>
    <row r="1126" spans="2:2" s="49" customFormat="1">
      <c r="B1126" s="50"/>
    </row>
    <row r="1127" spans="2:2" s="49" customFormat="1">
      <c r="B1127" s="50"/>
    </row>
    <row r="1128" spans="2:2" s="49" customFormat="1">
      <c r="B1128" s="50"/>
    </row>
    <row r="1129" spans="2:2" s="49" customFormat="1">
      <c r="B1129" s="50"/>
    </row>
    <row r="1130" spans="2:2" s="49" customFormat="1">
      <c r="B1130" s="50"/>
    </row>
    <row r="1131" spans="2:2" s="49" customFormat="1">
      <c r="B1131" s="50"/>
    </row>
    <row r="1132" spans="2:2" s="49" customFormat="1">
      <c r="B1132" s="50"/>
    </row>
    <row r="1133" spans="2:2" s="49" customFormat="1">
      <c r="B1133" s="50"/>
    </row>
    <row r="1134" spans="2:2" s="49" customFormat="1">
      <c r="B1134" s="50"/>
    </row>
    <row r="1135" spans="2:2" s="49" customFormat="1">
      <c r="B1135" s="50"/>
    </row>
    <row r="1136" spans="2:2" s="49" customFormat="1">
      <c r="B1136" s="50"/>
    </row>
    <row r="1137" spans="2:2" s="49" customFormat="1">
      <c r="B1137" s="50"/>
    </row>
    <row r="1138" spans="2:2" s="49" customFormat="1">
      <c r="B1138" s="50"/>
    </row>
    <row r="1139" spans="2:2" s="49" customFormat="1">
      <c r="B1139" s="50"/>
    </row>
    <row r="1140" spans="2:2" s="49" customFormat="1">
      <c r="B1140" s="50"/>
    </row>
    <row r="1141" spans="2:2" s="49" customFormat="1">
      <c r="B1141" s="50"/>
    </row>
    <row r="1142" spans="2:2" s="49" customFormat="1">
      <c r="B1142" s="50"/>
    </row>
    <row r="1143" spans="2:2" s="49" customFormat="1">
      <c r="B1143" s="50"/>
    </row>
    <row r="1144" spans="2:2" s="49" customFormat="1">
      <c r="B1144" s="50"/>
    </row>
    <row r="1145" spans="2:2" s="49" customFormat="1">
      <c r="B1145" s="50"/>
    </row>
    <row r="1146" spans="2:2" s="49" customFormat="1">
      <c r="B1146" s="50"/>
    </row>
    <row r="1147" spans="2:2" s="49" customFormat="1">
      <c r="B1147" s="50"/>
    </row>
    <row r="1148" spans="2:2" s="49" customFormat="1">
      <c r="B1148" s="50"/>
    </row>
    <row r="1149" spans="2:2" s="49" customFormat="1">
      <c r="B1149" s="50"/>
    </row>
    <row r="1150" spans="2:2" s="49" customFormat="1">
      <c r="B1150" s="50"/>
    </row>
    <row r="1151" spans="2:2" s="49" customFormat="1">
      <c r="B1151" s="50"/>
    </row>
    <row r="1152" spans="2:2" s="49" customFormat="1">
      <c r="B1152" s="50"/>
    </row>
    <row r="1153" spans="2:2" s="49" customFormat="1">
      <c r="B1153" s="50"/>
    </row>
    <row r="1154" spans="2:2" s="49" customFormat="1">
      <c r="B1154" s="50"/>
    </row>
    <row r="1155" spans="2:2" s="49" customFormat="1">
      <c r="B1155" s="50"/>
    </row>
    <row r="1156" spans="2:2" s="49" customFormat="1">
      <c r="B1156" s="50"/>
    </row>
    <row r="1157" spans="2:2" s="49" customFormat="1">
      <c r="B1157" s="50"/>
    </row>
    <row r="1158" spans="2:2" s="49" customFormat="1">
      <c r="B1158" s="50"/>
    </row>
    <row r="1159" spans="2:2" s="49" customFormat="1">
      <c r="B1159" s="50"/>
    </row>
    <row r="1160" spans="2:2" s="49" customFormat="1">
      <c r="B1160" s="50"/>
    </row>
    <row r="1161" spans="2:2" s="49" customFormat="1">
      <c r="B1161" s="50"/>
    </row>
    <row r="1162" spans="2:2" s="49" customFormat="1">
      <c r="B1162" s="50"/>
    </row>
    <row r="1163" spans="2:2" s="49" customFormat="1">
      <c r="B1163" s="50"/>
    </row>
    <row r="1164" spans="2:2" s="49" customFormat="1">
      <c r="B1164" s="50"/>
    </row>
    <row r="1165" spans="2:2" s="49" customFormat="1">
      <c r="B1165" s="50"/>
    </row>
    <row r="1166" spans="2:2" s="49" customFormat="1">
      <c r="B1166" s="50"/>
    </row>
    <row r="1167" spans="2:2" s="49" customFormat="1">
      <c r="B1167" s="50"/>
    </row>
    <row r="1168" spans="2:2" s="49" customFormat="1">
      <c r="B1168" s="50"/>
    </row>
    <row r="1169" spans="2:2" s="49" customFormat="1">
      <c r="B1169" s="50"/>
    </row>
    <row r="1170" spans="2:2" s="49" customFormat="1">
      <c r="B1170" s="50"/>
    </row>
    <row r="1171" spans="2:2" s="49" customFormat="1">
      <c r="B1171" s="50"/>
    </row>
    <row r="1172" spans="2:2" s="49" customFormat="1">
      <c r="B1172" s="50"/>
    </row>
    <row r="1173" spans="2:2" s="49" customFormat="1">
      <c r="B1173" s="50"/>
    </row>
    <row r="1174" spans="2:2" s="49" customFormat="1">
      <c r="B1174" s="50"/>
    </row>
    <row r="1175" spans="2:2" s="49" customFormat="1">
      <c r="B1175" s="50"/>
    </row>
    <row r="1176" spans="2:2" s="49" customFormat="1">
      <c r="B1176" s="50"/>
    </row>
    <row r="1177" spans="2:2" s="49" customFormat="1">
      <c r="B1177" s="50"/>
    </row>
    <row r="1178" spans="2:2" s="49" customFormat="1">
      <c r="B1178" s="50"/>
    </row>
    <row r="1179" spans="2:2" s="49" customFormat="1">
      <c r="B1179" s="50"/>
    </row>
    <row r="1180" spans="2:2" s="49" customFormat="1">
      <c r="B1180" s="50"/>
    </row>
    <row r="1181" spans="2:2" s="49" customFormat="1">
      <c r="B1181" s="50"/>
    </row>
    <row r="1182" spans="2:2" s="49" customFormat="1">
      <c r="B1182" s="50"/>
    </row>
    <row r="1183" spans="2:2" s="49" customFormat="1">
      <c r="B1183" s="50"/>
    </row>
    <row r="1184" spans="2:2" s="49" customFormat="1">
      <c r="B1184" s="50"/>
    </row>
    <row r="1185" spans="2:2" s="49" customFormat="1">
      <c r="B1185" s="50"/>
    </row>
    <row r="1186" spans="2:2" s="49" customFormat="1">
      <c r="B1186" s="50"/>
    </row>
    <row r="1187" spans="2:2" s="49" customFormat="1">
      <c r="B1187" s="50"/>
    </row>
    <row r="1188" spans="2:2" s="49" customFormat="1">
      <c r="B1188" s="50"/>
    </row>
    <row r="1189" spans="2:2" s="49" customFormat="1">
      <c r="B1189" s="50"/>
    </row>
    <row r="1190" spans="2:2" s="49" customFormat="1">
      <c r="B1190" s="50"/>
    </row>
    <row r="1191" spans="2:2" s="49" customFormat="1">
      <c r="B1191" s="50"/>
    </row>
    <row r="1192" spans="2:2" s="49" customFormat="1">
      <c r="B1192" s="50"/>
    </row>
    <row r="1193" spans="2:2" s="49" customFormat="1">
      <c r="B1193" s="50"/>
    </row>
    <row r="1194" spans="2:2" s="49" customFormat="1">
      <c r="B1194" s="50"/>
    </row>
    <row r="1195" spans="2:2" s="49" customFormat="1">
      <c r="B1195" s="50"/>
    </row>
    <row r="1196" spans="2:2" s="49" customFormat="1">
      <c r="B1196" s="50"/>
    </row>
    <row r="1197" spans="2:2" s="49" customFormat="1">
      <c r="B1197" s="50"/>
    </row>
    <row r="1198" spans="2:2" s="49" customFormat="1">
      <c r="B1198" s="50"/>
    </row>
    <row r="1199" spans="2:2" s="49" customFormat="1">
      <c r="B1199" s="50"/>
    </row>
    <row r="1200" spans="2:2" s="49" customFormat="1">
      <c r="B1200" s="50"/>
    </row>
    <row r="1201" spans="2:2" s="49" customFormat="1">
      <c r="B1201" s="50"/>
    </row>
    <row r="1202" spans="2:2" s="49" customFormat="1">
      <c r="B1202" s="50"/>
    </row>
    <row r="1203" spans="2:2" s="49" customFormat="1">
      <c r="B1203" s="50"/>
    </row>
    <row r="1204" spans="2:2" s="49" customFormat="1">
      <c r="B1204" s="50"/>
    </row>
    <row r="1205" spans="2:2" s="49" customFormat="1">
      <c r="B1205" s="50"/>
    </row>
    <row r="1206" spans="2:2" s="49" customFormat="1">
      <c r="B1206" s="50"/>
    </row>
    <row r="1207" spans="2:2" s="49" customFormat="1">
      <c r="B1207" s="50"/>
    </row>
    <row r="1208" spans="2:2" s="49" customFormat="1">
      <c r="B1208" s="50"/>
    </row>
    <row r="1209" spans="2:2" s="49" customFormat="1">
      <c r="B1209" s="50"/>
    </row>
    <row r="1210" spans="2:2" s="49" customFormat="1">
      <c r="B1210" s="50"/>
    </row>
    <row r="1211" spans="2:2" s="49" customFormat="1">
      <c r="B1211" s="50"/>
    </row>
    <row r="1212" spans="2:2" s="49" customFormat="1">
      <c r="B1212" s="50"/>
    </row>
    <row r="1213" spans="2:2" s="49" customFormat="1">
      <c r="B1213" s="50"/>
    </row>
    <row r="1214" spans="2:2" s="49" customFormat="1">
      <c r="B1214" s="50"/>
    </row>
    <row r="1215" spans="2:2" s="49" customFormat="1">
      <c r="B1215" s="50"/>
    </row>
    <row r="1216" spans="2:2" s="49" customFormat="1">
      <c r="B1216" s="50"/>
    </row>
    <row r="1217" spans="2:2" s="49" customFormat="1">
      <c r="B1217" s="50"/>
    </row>
    <row r="1218" spans="2:2" s="49" customFormat="1">
      <c r="B1218" s="50"/>
    </row>
    <row r="1219" spans="2:2" s="49" customFormat="1">
      <c r="B1219" s="50"/>
    </row>
    <row r="1220" spans="2:2" s="49" customFormat="1">
      <c r="B1220" s="50"/>
    </row>
    <row r="1221" spans="2:2" s="49" customFormat="1">
      <c r="B1221" s="50"/>
    </row>
    <row r="1222" spans="2:2" s="49" customFormat="1">
      <c r="B1222" s="50"/>
    </row>
    <row r="1223" spans="2:2" s="49" customFormat="1">
      <c r="B1223" s="50"/>
    </row>
    <row r="1224" spans="2:2" s="49" customFormat="1">
      <c r="B1224" s="50"/>
    </row>
    <row r="1225" spans="2:2" s="49" customFormat="1">
      <c r="B1225" s="50"/>
    </row>
    <row r="1226" spans="2:2" s="49" customFormat="1">
      <c r="B1226" s="50"/>
    </row>
    <row r="1227" spans="2:2" s="49" customFormat="1">
      <c r="B1227" s="50"/>
    </row>
    <row r="1228" spans="2:2" s="49" customFormat="1">
      <c r="B1228" s="50"/>
    </row>
    <row r="1229" spans="2:2" s="49" customFormat="1">
      <c r="B1229" s="50"/>
    </row>
    <row r="1230" spans="2:2" s="49" customFormat="1">
      <c r="B1230" s="50"/>
    </row>
    <row r="1231" spans="2:2" s="49" customFormat="1">
      <c r="B1231" s="50"/>
    </row>
    <row r="1232" spans="2:2" s="49" customFormat="1">
      <c r="B1232" s="50"/>
    </row>
    <row r="1233" spans="2:2" s="49" customFormat="1">
      <c r="B1233" s="50"/>
    </row>
    <row r="1234" spans="2:2" s="49" customFormat="1">
      <c r="B1234" s="50"/>
    </row>
    <row r="1235" spans="2:2" s="49" customFormat="1">
      <c r="B1235" s="50"/>
    </row>
    <row r="1236" spans="2:2" s="49" customFormat="1">
      <c r="B1236" s="50"/>
    </row>
    <row r="1237" spans="2:2" s="49" customFormat="1">
      <c r="B1237" s="50"/>
    </row>
    <row r="1238" spans="2:2" s="49" customFormat="1">
      <c r="B1238" s="50"/>
    </row>
    <row r="1239" spans="2:2" s="49" customFormat="1">
      <c r="B1239" s="50"/>
    </row>
    <row r="1240" spans="2:2" s="49" customFormat="1">
      <c r="B1240" s="50"/>
    </row>
    <row r="1241" spans="2:2" s="49" customFormat="1">
      <c r="B1241" s="50"/>
    </row>
    <row r="1242" spans="2:2" s="49" customFormat="1">
      <c r="B1242" s="50"/>
    </row>
    <row r="1243" spans="2:2" s="49" customFormat="1">
      <c r="B1243" s="50"/>
    </row>
    <row r="1244" spans="2:2" s="49" customFormat="1">
      <c r="B1244" s="50"/>
    </row>
    <row r="1245" spans="2:2" s="49" customFormat="1">
      <c r="B1245" s="50"/>
    </row>
    <row r="1246" spans="2:2" s="49" customFormat="1">
      <c r="B1246" s="50"/>
    </row>
    <row r="1247" spans="2:2" s="49" customFormat="1">
      <c r="B1247" s="50"/>
    </row>
    <row r="1248" spans="2:2" s="49" customFormat="1">
      <c r="B1248" s="50"/>
    </row>
    <row r="1249" spans="2:2" s="49" customFormat="1">
      <c r="B1249" s="50"/>
    </row>
    <row r="1250" spans="2:2" s="49" customFormat="1">
      <c r="B1250" s="50"/>
    </row>
    <row r="1251" spans="2:2" s="49" customFormat="1">
      <c r="B1251" s="50"/>
    </row>
    <row r="1252" spans="2:2" s="49" customFormat="1">
      <c r="B1252" s="50"/>
    </row>
    <row r="1253" spans="2:2" s="49" customFormat="1">
      <c r="B1253" s="50"/>
    </row>
    <row r="1254" spans="2:2" s="49" customFormat="1">
      <c r="B1254" s="50"/>
    </row>
    <row r="1255" spans="2:2" s="49" customFormat="1">
      <c r="B1255" s="50"/>
    </row>
    <row r="1256" spans="2:2" s="49" customFormat="1">
      <c r="B1256" s="50"/>
    </row>
    <row r="1257" spans="2:2" s="49" customFormat="1">
      <c r="B1257" s="50"/>
    </row>
    <row r="1258" spans="2:2" s="49" customFormat="1">
      <c r="B1258" s="50"/>
    </row>
    <row r="1259" spans="2:2" s="49" customFormat="1">
      <c r="B1259" s="50"/>
    </row>
    <row r="1260" spans="2:2" s="49" customFormat="1">
      <c r="B1260" s="50"/>
    </row>
    <row r="1261" spans="2:2" s="49" customFormat="1">
      <c r="B1261" s="50"/>
    </row>
    <row r="1262" spans="2:2" s="49" customFormat="1">
      <c r="B1262" s="50"/>
    </row>
    <row r="1263" spans="2:2" s="49" customFormat="1">
      <c r="B1263" s="50"/>
    </row>
    <row r="1264" spans="2:2" s="49" customFormat="1">
      <c r="B1264" s="50"/>
    </row>
    <row r="1265" spans="2:2" s="49" customFormat="1">
      <c r="B1265" s="50"/>
    </row>
    <row r="1266" spans="2:2" s="49" customFormat="1">
      <c r="B1266" s="50"/>
    </row>
    <row r="1267" spans="2:2" s="49" customFormat="1">
      <c r="B1267" s="50"/>
    </row>
    <row r="1268" spans="2:2" s="49" customFormat="1">
      <c r="B1268" s="50"/>
    </row>
    <row r="1269" spans="2:2" s="49" customFormat="1">
      <c r="B1269" s="50"/>
    </row>
    <row r="1270" spans="2:2" s="49" customFormat="1">
      <c r="B1270" s="50"/>
    </row>
    <row r="1271" spans="2:2" s="49" customFormat="1">
      <c r="B1271" s="50"/>
    </row>
    <row r="1272" spans="2:2" s="49" customFormat="1">
      <c r="B1272" s="50"/>
    </row>
    <row r="1273" spans="2:2" s="49" customFormat="1">
      <c r="B1273" s="50"/>
    </row>
    <row r="1274" spans="2:2" s="49" customFormat="1">
      <c r="B1274" s="50"/>
    </row>
    <row r="1275" spans="2:2" s="49" customFormat="1">
      <c r="B1275" s="50"/>
    </row>
    <row r="1276" spans="2:2" s="49" customFormat="1">
      <c r="B1276" s="50"/>
    </row>
    <row r="1277" spans="2:2" s="49" customFormat="1">
      <c r="B1277" s="50"/>
    </row>
    <row r="1278" spans="2:2" s="49" customFormat="1">
      <c r="B1278" s="50"/>
    </row>
    <row r="1279" spans="2:2" s="49" customFormat="1">
      <c r="B1279" s="50"/>
    </row>
    <row r="1280" spans="2:2" s="49" customFormat="1">
      <c r="B1280" s="50"/>
    </row>
    <row r="1281" spans="2:2" s="49" customFormat="1">
      <c r="B1281" s="50"/>
    </row>
    <row r="1282" spans="2:2" s="49" customFormat="1">
      <c r="B1282" s="50"/>
    </row>
    <row r="1283" spans="2:2" s="49" customFormat="1">
      <c r="B1283" s="50"/>
    </row>
    <row r="1284" spans="2:2" s="49" customFormat="1">
      <c r="B1284" s="50"/>
    </row>
    <row r="1285" spans="2:2" s="49" customFormat="1">
      <c r="B1285" s="50"/>
    </row>
    <row r="1286" spans="2:2" s="49" customFormat="1">
      <c r="B1286" s="50"/>
    </row>
    <row r="1287" spans="2:2" s="49" customFormat="1">
      <c r="B1287" s="50"/>
    </row>
    <row r="1288" spans="2:2" s="49" customFormat="1">
      <c r="B1288" s="50"/>
    </row>
    <row r="1289" spans="2:2" s="49" customFormat="1">
      <c r="B1289" s="50"/>
    </row>
    <row r="1290" spans="2:2" s="49" customFormat="1">
      <c r="B1290" s="50"/>
    </row>
    <row r="1291" spans="2:2" s="49" customFormat="1">
      <c r="B1291" s="50"/>
    </row>
    <row r="1292" spans="2:2" s="49" customFormat="1">
      <c r="B1292" s="50"/>
    </row>
    <row r="1293" spans="2:2" s="49" customFormat="1">
      <c r="B1293" s="50"/>
    </row>
    <row r="1294" spans="2:2" s="49" customFormat="1">
      <c r="B1294" s="50"/>
    </row>
    <row r="1295" spans="2:2" s="49" customFormat="1">
      <c r="B1295" s="50"/>
    </row>
    <row r="1296" spans="2:2" s="49" customFormat="1">
      <c r="B1296" s="50"/>
    </row>
    <row r="1297" spans="2:2" s="49" customFormat="1">
      <c r="B1297" s="50"/>
    </row>
    <row r="1298" spans="2:2" s="49" customFormat="1">
      <c r="B1298" s="50"/>
    </row>
    <row r="1299" spans="2:2" s="49" customFormat="1">
      <c r="B1299" s="50"/>
    </row>
    <row r="1300" spans="2:2" s="49" customFormat="1">
      <c r="B1300" s="50"/>
    </row>
    <row r="1301" spans="2:2" s="49" customFormat="1">
      <c r="B1301" s="50"/>
    </row>
    <row r="1302" spans="2:2" s="49" customFormat="1">
      <c r="B1302" s="50"/>
    </row>
    <row r="1303" spans="2:2" s="49" customFormat="1">
      <c r="B1303" s="50"/>
    </row>
    <row r="1304" spans="2:2" s="49" customFormat="1">
      <c r="B1304" s="50"/>
    </row>
    <row r="1305" spans="2:2" s="49" customFormat="1">
      <c r="B1305" s="50"/>
    </row>
    <row r="1306" spans="2:2" s="49" customFormat="1">
      <c r="B1306" s="50"/>
    </row>
    <row r="1307" spans="2:2" s="49" customFormat="1">
      <c r="B1307" s="50"/>
    </row>
    <row r="1308" spans="2:2" s="49" customFormat="1">
      <c r="B1308" s="50"/>
    </row>
    <row r="1309" spans="2:2" s="49" customFormat="1">
      <c r="B1309" s="50"/>
    </row>
    <row r="1310" spans="2:2" s="49" customFormat="1">
      <c r="B1310" s="50"/>
    </row>
    <row r="1311" spans="2:2" s="49" customFormat="1">
      <c r="B1311" s="50"/>
    </row>
    <row r="1312" spans="2:2" s="49" customFormat="1">
      <c r="B1312" s="50"/>
    </row>
    <row r="1313" spans="2:2" s="49" customFormat="1">
      <c r="B1313" s="50"/>
    </row>
    <row r="1314" spans="2:2" s="49" customFormat="1">
      <c r="B1314" s="50"/>
    </row>
    <row r="1315" spans="2:2" s="49" customFormat="1">
      <c r="B1315" s="50"/>
    </row>
    <row r="1316" spans="2:2" s="49" customFormat="1">
      <c r="B1316" s="50"/>
    </row>
    <row r="1317" spans="2:2" s="49" customFormat="1">
      <c r="B1317" s="50"/>
    </row>
    <row r="1318" spans="2:2" s="49" customFormat="1">
      <c r="B1318" s="50"/>
    </row>
    <row r="1319" spans="2:2" s="49" customFormat="1">
      <c r="B1319" s="50"/>
    </row>
    <row r="1320" spans="2:2" s="49" customFormat="1">
      <c r="B1320" s="50"/>
    </row>
    <row r="1321" spans="2:2" s="49" customFormat="1">
      <c r="B1321" s="50"/>
    </row>
    <row r="1322" spans="2:2" s="49" customFormat="1">
      <c r="B1322" s="50"/>
    </row>
    <row r="1323" spans="2:2" s="49" customFormat="1">
      <c r="B1323" s="50"/>
    </row>
    <row r="1324" spans="2:2" s="49" customFormat="1">
      <c r="B1324" s="50"/>
    </row>
    <row r="1325" spans="2:2" s="49" customFormat="1">
      <c r="B1325" s="50"/>
    </row>
    <row r="1326" spans="2:2" s="49" customFormat="1">
      <c r="B1326" s="50"/>
    </row>
    <row r="1327" spans="2:2" s="49" customFormat="1">
      <c r="B1327" s="50"/>
    </row>
    <row r="1328" spans="2:2" s="49" customFormat="1">
      <c r="B1328" s="50"/>
    </row>
    <row r="1329" spans="2:2" s="49" customFormat="1">
      <c r="B1329" s="50"/>
    </row>
    <row r="1330" spans="2:2" s="49" customFormat="1">
      <c r="B1330" s="50"/>
    </row>
  </sheetData>
  <sheetProtection sheet="1" selectLockedCells="1" selectUnlockedCells="1"/>
  <mergeCells count="13">
    <mergeCell ref="W6:X6"/>
    <mergeCell ref="A1:Z1"/>
    <mergeCell ref="A2:Z2"/>
    <mergeCell ref="L4:Q4"/>
    <mergeCell ref="S4:X4"/>
    <mergeCell ref="I5:J5"/>
    <mergeCell ref="L5:Q5"/>
    <mergeCell ref="S5:X5"/>
    <mergeCell ref="L6:M6"/>
    <mergeCell ref="N6:O6"/>
    <mergeCell ref="P6:Q6"/>
    <mergeCell ref="S6:T6"/>
    <mergeCell ref="U6:V6"/>
  </mergeCells>
  <pageMargins left="0.7" right="0.7" top="0.75" bottom="0.75" header="0.3" footer="0.3"/>
  <pageSetup scale="47" fitToHeight="0" orientation="landscape" r:id="rId1"/>
  <rowBreaks count="1" manualBreakCount="1">
    <brk id="79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6278af-5a7a-45df-a0dc-13bf4b02b8d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485274EADD24CA3649EF36AE294B3" ma:contentTypeVersion="13" ma:contentTypeDescription="Create a new document." ma:contentTypeScope="" ma:versionID="2cc1303e2cc9b2af6769d14f8bdbcaa8">
  <xsd:schema xmlns:xsd="http://www.w3.org/2001/XMLSchema" xmlns:xs="http://www.w3.org/2001/XMLSchema" xmlns:p="http://schemas.microsoft.com/office/2006/metadata/properties" xmlns:ns3="b36278af-5a7a-45df-a0dc-13bf4b02b8d4" xmlns:ns4="168d84aa-0c1e-42ff-a186-7d911b60d233" targetNamespace="http://schemas.microsoft.com/office/2006/metadata/properties" ma:root="true" ma:fieldsID="7018df00d07d9a54be4e8f88da45d4fa" ns3:_="" ns4:_="">
    <xsd:import namespace="b36278af-5a7a-45df-a0dc-13bf4b02b8d4"/>
    <xsd:import namespace="168d84aa-0c1e-42ff-a186-7d911b60d2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278af-5a7a-45df-a0dc-13bf4b02b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d84aa-0c1e-42ff-a186-7d911b60d2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400B6-6623-449A-8209-944D275B8A4F}">
  <ds:schemaRefs>
    <ds:schemaRef ds:uri="http://www.w3.org/XML/1998/namespace"/>
    <ds:schemaRef ds:uri="http://purl.org/dc/elements/1.1/"/>
    <ds:schemaRef ds:uri="168d84aa-0c1e-42ff-a186-7d911b60d23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b36278af-5a7a-45df-a0dc-13bf4b02b8d4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BAB37A9-26F2-4578-8201-429F76107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F8D39-1C0C-4CD5-9B97-860F78A96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278af-5a7a-45df-a0dc-13bf4b02b8d4"/>
    <ds:schemaRef ds:uri="168d84aa-0c1e-42ff-a186-7d911b60d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Citywide Fees 2024</vt:lpstr>
      <vt:lpstr>Public Saftey- Veh Code</vt:lpstr>
      <vt:lpstr>Building &amp; Saftey- New Const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Oberly, Kendra</dc:creator>
  <cp:lastModifiedBy>Alvarez, Jaime</cp:lastModifiedBy>
  <cp:lastPrinted>2024-10-01T16:14:02Z</cp:lastPrinted>
  <dcterms:created xsi:type="dcterms:W3CDTF">2022-10-06T21:37:46Z</dcterms:created>
  <dcterms:modified xsi:type="dcterms:W3CDTF">2024-10-01T16:22:58Z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0x010100242485274EADD24CA3649EF36AE294B3</vt:lpwstr>
  </property>
</Properties>
</file>